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0" activeTab="0"/>
  </bookViews>
  <sheets>
    <sheet name="A dala Visp.darbi" sheetId="1" r:id="rId1"/>
    <sheet name="A dala iekstelpu restauracija" sheetId="2" r:id="rId2"/>
    <sheet name="A dala specializetie darbi" sheetId="3" r:id="rId3"/>
  </sheets>
  <definedNames/>
  <calcPr fullCalcOnLoad="1"/>
</workbook>
</file>

<file path=xl/sharedStrings.xml><?xml version="1.0" encoding="utf-8"?>
<sst xmlns="http://schemas.openxmlformats.org/spreadsheetml/2006/main" count="3295" uniqueCount="1573">
  <si>
    <t>10. Krāsns</t>
  </si>
  <si>
    <t>Sienas ventilatora komplekta</t>
  </si>
  <si>
    <t>Sienas ventilators Decor 300, L=200</t>
  </si>
  <si>
    <t>Lustra  (vēsturiska)</t>
  </si>
  <si>
    <t>Vispārējie būvdarbi</t>
  </si>
  <si>
    <t>(darbu un izdevumu nosaukums)</t>
  </si>
  <si>
    <t>Nr.</t>
  </si>
  <si>
    <t>Mēvienība</t>
  </si>
  <si>
    <t>Daudzums</t>
  </si>
  <si>
    <t xml:space="preserve">Vienības </t>
  </si>
  <si>
    <t>p.k.</t>
  </si>
  <si>
    <t>Darba nosaukums</t>
  </si>
  <si>
    <t>izmaksa</t>
  </si>
  <si>
    <t>KOPĀ</t>
  </si>
  <si>
    <t>1 .</t>
  </si>
  <si>
    <t xml:space="preserve">2 . </t>
  </si>
  <si>
    <t xml:space="preserve"> 3 .</t>
  </si>
  <si>
    <t>4 .</t>
  </si>
  <si>
    <t>Brusas</t>
  </si>
  <si>
    <t>Euro</t>
  </si>
  <si>
    <t>Logus apmales apdare</t>
  </si>
  <si>
    <t>m2</t>
  </si>
  <si>
    <t>kg</t>
  </si>
  <si>
    <t>m</t>
  </si>
  <si>
    <t>Durvis apmales apdare</t>
  </si>
  <si>
    <t>Ventkamera</t>
  </si>
  <si>
    <t>m3</t>
  </si>
  <si>
    <t>Bēniņi</t>
  </si>
  <si>
    <t>Jumta segums no cinkotā skārda</t>
  </si>
  <si>
    <t>Brusas 32*100 mm</t>
  </si>
  <si>
    <t>Jumta teknes</t>
  </si>
  <si>
    <t>Teknes</t>
  </si>
  <si>
    <t>Piltuve</t>
  </si>
  <si>
    <t>gab.</t>
  </si>
  <si>
    <t>Kompensators</t>
  </si>
  <si>
    <t>Savienojuma skava</t>
  </si>
  <si>
    <t>Gala slēgts piltuve</t>
  </si>
  <si>
    <t>Kāsis</t>
  </si>
  <si>
    <t>Notekcaurule</t>
  </si>
  <si>
    <t>Notekas stiprinājums</t>
  </si>
  <si>
    <t>Sloksne kāsim</t>
  </si>
  <si>
    <t>Līkums</t>
  </si>
  <si>
    <t>Ķieģelis</t>
  </si>
  <si>
    <t>Smilts</t>
  </si>
  <si>
    <t>Māls</t>
  </si>
  <si>
    <t>Sniega barjera uzstādīšana</t>
  </si>
  <si>
    <t>Jumta lūkas uzstādīšana</t>
  </si>
  <si>
    <t>Jumta lūkas</t>
  </si>
  <si>
    <t>Šķembas</t>
  </si>
  <si>
    <t>A155 - Ekspozīcijas telpa</t>
  </si>
  <si>
    <t>2.stāva telpas</t>
  </si>
  <si>
    <t>Pagrabstāva telpas</t>
  </si>
  <si>
    <t>1. Logi</t>
  </si>
  <si>
    <t>Koka logu bloku L-6, 580x820,</t>
  </si>
  <si>
    <t>1gb.uzstādīšana</t>
  </si>
  <si>
    <t>Koka logu bloks 580x820</t>
  </si>
  <si>
    <t>Palīgmateriāli</t>
  </si>
  <si>
    <t>Koka logu bloku L-7, 700x430,</t>
  </si>
  <si>
    <t>3gb.uzstādīšana</t>
  </si>
  <si>
    <t>Koka logu bloks 700x430</t>
  </si>
  <si>
    <t>Koka logu bloku L-8, 450x400,</t>
  </si>
  <si>
    <t>Koka logu bloks 450x400</t>
  </si>
  <si>
    <t xml:space="preserve"> Jaunu iekšējo  palodžu montāža</t>
  </si>
  <si>
    <t>Palodzes</t>
  </si>
  <si>
    <t xml:space="preserve"> Jaunu skārda palodžu montāža </t>
  </si>
  <si>
    <t>2. Durvis</t>
  </si>
  <si>
    <t>skujkoka apstrādāta ar lineļļas</t>
  </si>
  <si>
    <t xml:space="preserve">krāsu, 1200x1820) uzstādīšana </t>
  </si>
  <si>
    <t>Koka dēļu durvju D-3, 1200x1820</t>
  </si>
  <si>
    <t>Koka dēļu durvju D-14 (1gb.,</t>
  </si>
  <si>
    <t xml:space="preserve">krāsu, 1000x2000) uzstādīšana </t>
  </si>
  <si>
    <t>Koka dēļu durvju D-14, 1000x2000</t>
  </si>
  <si>
    <t>1.stāva telpas</t>
  </si>
  <si>
    <t>Koka logu bloku L-1, 1300x2000,</t>
  </si>
  <si>
    <t>Koka logu bloku L-2, 1300x2000,</t>
  </si>
  <si>
    <t>Koka logu bloks 1300x2000</t>
  </si>
  <si>
    <t xml:space="preserve">skujkoka apstrādāta ar lineļļas </t>
  </si>
  <si>
    <t xml:space="preserve">krāsu, 1740x2890, 2gb.) </t>
  </si>
  <si>
    <t xml:space="preserve">uzstādīšana </t>
  </si>
  <si>
    <t>ar metāla režģiem pildiņos</t>
  </si>
  <si>
    <t>1450x2950, 1gb.) saglabājamas,</t>
  </si>
  <si>
    <t>restaurējamas un pārceļamas no</t>
  </si>
  <si>
    <t xml:space="preserve"> blakus ailes</t>
  </si>
  <si>
    <t>Koka pilldiņu durvju D-6 (divviru,</t>
  </si>
  <si>
    <t>ugunsdrošas EI36, 1420x2750,</t>
  </si>
  <si>
    <t xml:space="preserve">1gb.) uzstādīšana </t>
  </si>
  <si>
    <t>Koka pilldiņu durvju D-8,</t>
  </si>
  <si>
    <t xml:space="preserve">1110x2120, 6gb.skujkoka </t>
  </si>
  <si>
    <t>apstrādāta ar lineļļas krāsu,</t>
  </si>
  <si>
    <t xml:space="preserve">krāsu, 1060x2000) uzstādīšana </t>
  </si>
  <si>
    <t>Koka dēļu durvju D-9, 1060x2000</t>
  </si>
  <si>
    <t>Koka finierētu durvju D-10</t>
  </si>
  <si>
    <t>(1090x2240 2gb.) saglabājamas</t>
  </si>
  <si>
    <t>un restaurējamas</t>
  </si>
  <si>
    <t xml:space="preserve">(1110x2100,skujkoka apstrādāta ar </t>
  </si>
  <si>
    <t xml:space="preserve">lineļļas krāsu, 3gb.) uzstādīšana </t>
  </si>
  <si>
    <t>Koka dēļu durvju D-12 (1gb.,</t>
  </si>
  <si>
    <t xml:space="preserve">krāsu,1200x2000) uzstādīšana </t>
  </si>
  <si>
    <t>Koka dēļu durvju D-12, 1200x2000</t>
  </si>
  <si>
    <t xml:space="preserve">Koka pilldiņu durvju D-13 ( divviru, </t>
  </si>
  <si>
    <t xml:space="preserve">1400x2950, ar stiklojumu, 1gb.) </t>
  </si>
  <si>
    <t>saglabājamas un restaurējamas</t>
  </si>
  <si>
    <t>Koka logu bloku L-3, 1340x2440,</t>
  </si>
  <si>
    <t>Koka logu bloks 1340x2440</t>
  </si>
  <si>
    <t>Koka logu bloku L-4, 1300x3020,</t>
  </si>
  <si>
    <t>2gb.restaurācija</t>
  </si>
  <si>
    <t>Koka logu bloku L-5, 600x700,</t>
  </si>
  <si>
    <t>1gb.restaurācija</t>
  </si>
  <si>
    <t>oša koka, beicētas un lakotas</t>
  </si>
  <si>
    <t xml:space="preserve">ar pildiņu apšuvumu ailei 3.35 m2, </t>
  </si>
  <si>
    <t xml:space="preserve">no beicēta un lakota oša koka, </t>
  </si>
  <si>
    <t xml:space="preserve">1610x2920, 3gb.) uzstādīšana </t>
  </si>
  <si>
    <t xml:space="preserve">1610x2920, 6gb.) uzstādīšana </t>
  </si>
  <si>
    <t xml:space="preserve">(850x2100, oša koka, beicētas un </t>
  </si>
  <si>
    <t xml:space="preserve">lakotas, 1gb.) uzstādīšana </t>
  </si>
  <si>
    <t xml:space="preserve">(750x1900,oša koka, beicētas un </t>
  </si>
  <si>
    <t xml:space="preserve">lakotas, 2gb.) uzstādīšana </t>
  </si>
  <si>
    <t>(900x2000,oša koka, beicētas un</t>
  </si>
  <si>
    <t>(  970x2030, 1gb.) saglabājamas</t>
  </si>
  <si>
    <t>(1030x2010  1gb.) saglabājamas</t>
  </si>
  <si>
    <t xml:space="preserve">(1110x2120, skujkoka apstrādāta </t>
  </si>
  <si>
    <t xml:space="preserve">ar lineļļas krāsu 1gb.) uzstādīšana </t>
  </si>
  <si>
    <t>Koka dēļu durvju D-25 (1gb.,</t>
  </si>
  <si>
    <t xml:space="preserve">krāsu, 900x1820) uzstādīšana </t>
  </si>
  <si>
    <t>Koka dēļu durvju D-25, 900x1820</t>
  </si>
  <si>
    <t>Bēniņi telpas</t>
  </si>
  <si>
    <t>Koka logu bloks 500x300</t>
  </si>
  <si>
    <t xml:space="preserve">imitāciju krāsojumā L-17, </t>
  </si>
  <si>
    <t xml:space="preserve">850x2255, 4gb. uzstādīšana </t>
  </si>
  <si>
    <t>Ugunsdrošo durvju D-27</t>
  </si>
  <si>
    <t xml:space="preserve">( 1200x2100, 1gb., ugunsdrošās </t>
  </si>
  <si>
    <t xml:space="preserve"> EI 36 ) bloka uzstādīšana </t>
  </si>
  <si>
    <t xml:space="preserve">Ugunsdroša durvis D-27, </t>
  </si>
  <si>
    <t>1200x2100</t>
  </si>
  <si>
    <t>Kāpnes A - 1</t>
  </si>
  <si>
    <t>Monolīta dz/betona plātne</t>
  </si>
  <si>
    <t>Betons C20/25</t>
  </si>
  <si>
    <t>Armatūras siets</t>
  </si>
  <si>
    <t>Vairogs,25 mm</t>
  </si>
  <si>
    <t>Dēļi,40 mm</t>
  </si>
  <si>
    <t>Betona pamatojums,100 mm</t>
  </si>
  <si>
    <t>Betons C8/10</t>
  </si>
  <si>
    <t>Grīdas no ķieģeļa /esošā/</t>
  </si>
  <si>
    <t>Cementa java</t>
  </si>
  <si>
    <t>Kāpnes A - 2</t>
  </si>
  <si>
    <t>Minerālgrunts</t>
  </si>
  <si>
    <t>apmetumu  ECOIN</t>
  </si>
  <si>
    <t>Virsmu špaktelēšana ar ECORAS</t>
  </si>
  <si>
    <t>EXTRA FINE</t>
  </si>
  <si>
    <t xml:space="preserve">Krāsojums iekšējām sienām ar kaļķu </t>
  </si>
  <si>
    <t>8.Ārējās apdares darbi</t>
  </si>
  <si>
    <t>Cokola apmetuma demontāža</t>
  </si>
  <si>
    <t>Sanācijas saķeres apmetums</t>
  </si>
  <si>
    <t>Cokola nokrāsot ar cokola krāsu</t>
  </si>
  <si>
    <t>Fasādes tīrīšana</t>
  </si>
  <si>
    <t>Metāla konstrukcijas gruntēšana</t>
  </si>
  <si>
    <t>Metāla konstrukcijas krāsošana</t>
  </si>
  <si>
    <t>9.Demontāžas darbi</t>
  </si>
  <si>
    <t>Jumts</t>
  </si>
  <si>
    <t>ar jumta teknes nojaukšana</t>
  </si>
  <si>
    <t>Vecās  siltumizolācijas noņemšana</t>
  </si>
  <si>
    <t>Iekšējie specializētie darbi.</t>
  </si>
  <si>
    <t>1.Apkure</t>
  </si>
  <si>
    <t>Radiātors Purmo Rettig C 22-50-06</t>
  </si>
  <si>
    <t>Radiātors Purmo Rettig V33-90-07</t>
  </si>
  <si>
    <t>Radiātors Purmo Rettig V33-50-16</t>
  </si>
  <si>
    <t>Radiātors Purmo Rettig V33-50-11</t>
  </si>
  <si>
    <t>Radiātors Purmo Rettig V33-50-10</t>
  </si>
  <si>
    <t>Radiātors Purmo Rettig V22-90-10</t>
  </si>
  <si>
    <t>Radiātors Purmo Rettig V11-90-05</t>
  </si>
  <si>
    <t>Radiātors Purmo Rettig V11-90-10</t>
  </si>
  <si>
    <t>Termostata ventīlis Dn15 ar regul.</t>
  </si>
  <si>
    <t>galvu  uzstādīšana</t>
  </si>
  <si>
    <t>kpl.</t>
  </si>
  <si>
    <t>Termostata ventīlis Dn15 Herz</t>
  </si>
  <si>
    <t>Termostata ventīlis regulēšanas</t>
  </si>
  <si>
    <t>Termostata ventīlis Herz</t>
  </si>
  <si>
    <t>Radiātora atgaitas pievienošanas</t>
  </si>
  <si>
    <t>krāns Dn15 uzstādīšana</t>
  </si>
  <si>
    <t>Krāns Dn15 Herz</t>
  </si>
  <si>
    <t>Lodveida krāns Dn20 ar izlaides</t>
  </si>
  <si>
    <t>funkciju,PN40 uzstādīšana</t>
  </si>
  <si>
    <t>Lodveida krāns Dn20 Naval</t>
  </si>
  <si>
    <t>Balansēšanas ventīlis Dn20</t>
  </si>
  <si>
    <t>uzstādīšana</t>
  </si>
  <si>
    <t>Balansēšanas ventīlis Dn20 Herz</t>
  </si>
  <si>
    <t>Plastmasas daudzslāņu caurules</t>
  </si>
  <si>
    <t>montāža ar fasondaļām</t>
  </si>
  <si>
    <t>Caurules D25*2,5</t>
  </si>
  <si>
    <t>Caurules D20*2,25</t>
  </si>
  <si>
    <t>Caurules D16*2</t>
  </si>
  <si>
    <t>Kapara caur.mont.ar fasondaļām</t>
  </si>
  <si>
    <t>Caurule D22*1</t>
  </si>
  <si>
    <t>Caurule D15*1</t>
  </si>
  <si>
    <t>Tērauda apvalkcaurules montāža</t>
  </si>
  <si>
    <t>Tērauda apvalkcaurules Dn32</t>
  </si>
  <si>
    <t>Tērauda apvalkcaurules Dn40</t>
  </si>
  <si>
    <t>Cauruļvada izolēšana ar porainās</t>
  </si>
  <si>
    <t>gumijas čaulu,izol.biez.13 mm</t>
  </si>
  <si>
    <t>Da 25</t>
  </si>
  <si>
    <t>Da 20</t>
  </si>
  <si>
    <t>Da 16</t>
  </si>
  <si>
    <t>Cauruļvadu (kapara)noklāšana ar</t>
  </si>
  <si>
    <t>eļļas krāsu 2x</t>
  </si>
  <si>
    <t>Eļļas krāsa 2x</t>
  </si>
  <si>
    <t>Caurumu urbšana esošos pamatos</t>
  </si>
  <si>
    <t>vieta</t>
  </si>
  <si>
    <t>Sistēmas hidraliskā pārbaude</t>
  </si>
  <si>
    <t>Sistēmas noregul.un palaišana</t>
  </si>
  <si>
    <t>sist.</t>
  </si>
  <si>
    <t>Stiprinājumi</t>
  </si>
  <si>
    <t>objekts</t>
  </si>
  <si>
    <t>2.Ventilācija</t>
  </si>
  <si>
    <t>Rekuperātors VS-55-L-RHC montāža</t>
  </si>
  <si>
    <t>Rekuperātors VS-55-L-RHC</t>
  </si>
  <si>
    <t>Gaisa vārs AD,1199*575(h)</t>
  </si>
  <si>
    <t>Gaisa vārs AD,1028*440(h)</t>
  </si>
  <si>
    <t>Gaisa filtrs F5</t>
  </si>
  <si>
    <t>Gaisa dzesētājs ar aukstuma jaudu</t>
  </si>
  <si>
    <t>N=23.0KW,L=4050 m3/h</t>
  </si>
  <si>
    <t>Gaisa sildītājs,elektr.ar sidīš.jaudu</t>
  </si>
  <si>
    <t>N=9.0kw,L=4050 m3/h</t>
  </si>
  <si>
    <t>Manometrs TBLZ-1-23-01</t>
  </si>
  <si>
    <t>Termometrs</t>
  </si>
  <si>
    <t>Skaņu slāpētājs montāža</t>
  </si>
  <si>
    <t>Skaņu slāpētājs STS-150-100-1200-</t>
  </si>
  <si>
    <t>250-1250</t>
  </si>
  <si>
    <t>Skaņu slāpētājs LDC 500,L=1200</t>
  </si>
  <si>
    <t xml:space="preserve">Gaisa ieņemšanas - izplūdes mezgla </t>
  </si>
  <si>
    <t xml:space="preserve"> montāža</t>
  </si>
  <si>
    <t>Izplūdes mezgls CVA 1200*600</t>
  </si>
  <si>
    <t>Izplūdes mezgls CVA 1028*440</t>
  </si>
  <si>
    <t>Gaisa vārst montāža</t>
  </si>
  <si>
    <t>ar el. piedziņu + CO2 sensoru</t>
  </si>
  <si>
    <t>Ugunsdroša vārsta montāža</t>
  </si>
  <si>
    <t xml:space="preserve">Ugunsdroša vārsts ar kūstošo </t>
  </si>
  <si>
    <t>elementu UVS60-1000x400-60, EL60</t>
  </si>
  <si>
    <t>elementu UVS60-1200x250-60, EL60</t>
  </si>
  <si>
    <t>elementu UVA-500-60, EL60</t>
  </si>
  <si>
    <t xml:space="preserve">Dekoratīvās ventilācijas restītes </t>
  </si>
  <si>
    <t>montāža</t>
  </si>
  <si>
    <t>Restīte VR 1200x1200 (krāsots</t>
  </si>
  <si>
    <t>sienas tonī)</t>
  </si>
  <si>
    <t>Restīte VR 1000x700 (krāsots</t>
  </si>
  <si>
    <t>griestu tonī)</t>
  </si>
  <si>
    <t>Gaisa pieplūdes difuzora uzstādīšana</t>
  </si>
  <si>
    <t>Gaisa pieplūdes difuzors TEF 160</t>
  </si>
  <si>
    <t>Gaisa pieplūdes difuzors EFF 160</t>
  </si>
  <si>
    <t xml:space="preserve">Gaisa vada no cinkotā skārda </t>
  </si>
  <si>
    <t xml:space="preserve">Gaisa vads no cinkotā skārda </t>
  </si>
  <si>
    <t>1200x600 ar  fasondetaļām, sieniņas</t>
  </si>
  <si>
    <t>biezumu 0,9mm</t>
  </si>
  <si>
    <t>1028x440 ar  fasondetaļām, sieniņas</t>
  </si>
  <si>
    <t>1200x250 ar  fasondetaļām, sieniņas</t>
  </si>
  <si>
    <t>Tas pats 600*400</t>
  </si>
  <si>
    <t>Tas pats D500 ar sieniņas</t>
  </si>
  <si>
    <t>biezumu 0,7mm</t>
  </si>
  <si>
    <t>Tas pats D100 ar sieniņas</t>
  </si>
  <si>
    <t>biezumu 0,5mm</t>
  </si>
  <si>
    <t xml:space="preserve">Gaisa vadu izolēšana ar min.vates </t>
  </si>
  <si>
    <t xml:space="preserve">paklājiem ar polivinīlhlorīda </t>
  </si>
  <si>
    <t>pārklājumu</t>
  </si>
  <si>
    <t>Gaisa vadu 1200x600,izol.180mm</t>
  </si>
  <si>
    <t>Gaisa vadu 1200x600,izol.100mm</t>
  </si>
  <si>
    <t>Gaisa vadu 1200x600,izol.50mm</t>
  </si>
  <si>
    <t>Gaisa vadu 1028x440,izol.100mm</t>
  </si>
  <si>
    <t>Gaisa vadu 1028x440,izol.50mm</t>
  </si>
  <si>
    <t>Gaisa vadu 1200x250,izol.180mm</t>
  </si>
  <si>
    <t>Gaisa vadu 600x400,izol.160mm</t>
  </si>
  <si>
    <t>Gaisa vadu D 600,izol.160mm</t>
  </si>
  <si>
    <t>Gaisa vadu D 500,izol.160mm</t>
  </si>
  <si>
    <t>Mezgla cauri jumtam montāža</t>
  </si>
  <si>
    <t xml:space="preserve">Caurumu 1000x500 kalšana </t>
  </si>
  <si>
    <t>pārsegumos un aizbetonēšana</t>
  </si>
  <si>
    <t>Ailu 1200x250 laušana esošajā</t>
  </si>
  <si>
    <t>ķieģeļu sienā un aizdarīšana ar</t>
  </si>
  <si>
    <t>riģipša plātni, apdare</t>
  </si>
  <si>
    <t>Ventilācijas sistēmas noregulēšana</t>
  </si>
  <si>
    <t>un palaišana</t>
  </si>
  <si>
    <t>Aukstumapgāde</t>
  </si>
  <si>
    <t xml:space="preserve">Šķidruma dzesētāja ar iebūvētu </t>
  </si>
  <si>
    <t xml:space="preserve">hidrobloku, ar regulējošo vārstu </t>
  </si>
  <si>
    <t>piedziņu uzstādīšana</t>
  </si>
  <si>
    <t xml:space="preserve">Šķidruma dzesētājs CG 071, </t>
  </si>
  <si>
    <t xml:space="preserve">Qa=22.6kw, Nel=6.01kw komplektā </t>
  </si>
  <si>
    <t>Iekārtu atbalsta konsrukcijas</t>
  </si>
  <si>
    <t>Lodveida ventiļa montāža</t>
  </si>
  <si>
    <t>Lodveida ventilis Dn25</t>
  </si>
  <si>
    <t>Automātiskā atgaisotāja montāža</t>
  </si>
  <si>
    <t>Automātiskā atgaisotājs</t>
  </si>
  <si>
    <t>Lodveida ventiļa ar izlaides uzgali</t>
  </si>
  <si>
    <t>Lodveida ventilis Dn20</t>
  </si>
  <si>
    <t>Vara caurules cietās ar veidgabaliem</t>
  </si>
  <si>
    <t>Vara caurules cietās D28x1,5</t>
  </si>
  <si>
    <t>Cauruļvadu izolēšana ar Armoflex al.</t>
  </si>
  <si>
    <t xml:space="preserve">folijas apvalkā, b=13mm (bēniņos) </t>
  </si>
  <si>
    <t>Cauruļvadu izolēšana, b=13mm</t>
  </si>
  <si>
    <t xml:space="preserve">Cauruļvadu izolēšana ar Armoflex ar </t>
  </si>
  <si>
    <t>PVC pārklājumu, b=13mm (pa ēkas</t>
  </si>
  <si>
    <t xml:space="preserve">fasādi) </t>
  </si>
  <si>
    <t>Izplešanās tvertnes montāža</t>
  </si>
  <si>
    <t xml:space="preserve">Izplešanās tvertnes, v=10l </t>
  </si>
  <si>
    <t>Etilglikola un ūdens 35% maisījuma</t>
  </si>
  <si>
    <t>uzpilde</t>
  </si>
  <si>
    <t>l</t>
  </si>
  <si>
    <t>Etilglikola un ūdens 35% maisījums</t>
  </si>
  <si>
    <t>Ventilācija (N1, N2, N3)</t>
  </si>
  <si>
    <t>ar stiprinājuma rāmi uzstādīšana</t>
  </si>
  <si>
    <t>m3/h, N=35w, P=30 Pa</t>
  </si>
  <si>
    <t>Esošo ventilācijas kanāla atvēruma</t>
  </si>
  <si>
    <t>paplašināšana</t>
  </si>
  <si>
    <t>Esošo ventilācijas kanāla tīrīšana</t>
  </si>
  <si>
    <t>Ventilācija (DN1, DN2)</t>
  </si>
  <si>
    <t>Deflektora D355 ar kondensāta</t>
  </si>
  <si>
    <t>savākšanas gredzenu montāža</t>
  </si>
  <si>
    <t>Deflektors D355</t>
  </si>
  <si>
    <t xml:space="preserve">Siltināta hermētiska vārsta ar servo </t>
  </si>
  <si>
    <t>piedziņu montāža</t>
  </si>
  <si>
    <t>Siltināta hermētiska vārsts UTT 355</t>
  </si>
  <si>
    <t>Ugunsdrošības vārsts uzstādīšana</t>
  </si>
  <si>
    <t>Ugunsdrošības vārsts UVA60-355-60</t>
  </si>
  <si>
    <t>ar kūstošu elementu,EL60</t>
  </si>
  <si>
    <t>Dekoratīvās ventilācijas restītes</t>
  </si>
  <si>
    <t>individuāli izgatavojamas VR 500x500</t>
  </si>
  <si>
    <t>D355 ar  fasondetaļām, sieniņas</t>
  </si>
  <si>
    <t>Gaisa vads D355,izol.100mm</t>
  </si>
  <si>
    <t>čaulu cinkotā skārda apvalkā</t>
  </si>
  <si>
    <t>(virs jumta)</t>
  </si>
  <si>
    <t>Gaisa vads D355,izol.50mm</t>
  </si>
  <si>
    <t>Esošo gaisa vadu d355 demontāža</t>
  </si>
  <si>
    <t>Ventilācija (esošās sistēmas remonts)</t>
  </si>
  <si>
    <t>individuāli izgatavojamas montāža</t>
  </si>
  <si>
    <t>Restīte VR 250x300</t>
  </si>
  <si>
    <t>Restīte VR 250x500</t>
  </si>
  <si>
    <t>Esošo ventilācijas restīšu demontāža</t>
  </si>
  <si>
    <t>Esošo ventilācijas un dūmvadu</t>
  </si>
  <si>
    <t>kanālu tīrīšana</t>
  </si>
  <si>
    <t>3.Ūdensapgāde un kanalizācija</t>
  </si>
  <si>
    <t>Iekšējie tīkli</t>
  </si>
  <si>
    <t>Aukstais ūdensvads - Ū1</t>
  </si>
  <si>
    <t xml:space="preserve"> Lodveida ventiļa Dn15mm PN16 montāža</t>
  </si>
  <si>
    <t xml:space="preserve"> Lodveida ventilis Dn15mm</t>
  </si>
  <si>
    <t>Vienvirziena vārsta Dn15 montāža</t>
  </si>
  <si>
    <t>Vienvirziena vārsts Dn15</t>
  </si>
  <si>
    <t xml:space="preserve">Daudzslāņu plastmasas caurules ar </t>
  </si>
  <si>
    <t xml:space="preserve">dzeramā ūdens kvalitātes sertifikātu ar </t>
  </si>
  <si>
    <t>veidgabaliem montāža</t>
  </si>
  <si>
    <t>Daudzslāņu plastmasas caurules</t>
  </si>
  <si>
    <t>PE-RT/AL/PR-RT d20*2,25</t>
  </si>
  <si>
    <t>PE-RT/AL/PR-RT d16*2,0</t>
  </si>
  <si>
    <t xml:space="preserve">Cauruļu pretsvīšanas izolācijas b=9mm, </t>
  </si>
  <si>
    <t>Dn20 ar porgumijas čaulām montāža</t>
  </si>
  <si>
    <t xml:space="preserve">Cauruļu pretsvīšanas izolācija b=9mm, </t>
  </si>
  <si>
    <t>Dn20 ar porgumijas čaulām</t>
  </si>
  <si>
    <t>Dn16 ar porgumijas čaulām montāža</t>
  </si>
  <si>
    <t>Dn16 ar porgumijas čaulām</t>
  </si>
  <si>
    <t>obj.</t>
  </si>
  <si>
    <t>Sistēmas hlorēšana un hidrauliskā</t>
  </si>
  <si>
    <t>pārbaude</t>
  </si>
  <si>
    <t>Caurumu kalšana sienās un pārsegumos</t>
  </si>
  <si>
    <t>un apdare</t>
  </si>
  <si>
    <t>Tērauda čaulas d-40mm, l=0.5m montāža</t>
  </si>
  <si>
    <t>Tērauda čaulas d-40mm, l=0.5m</t>
  </si>
  <si>
    <t xml:space="preserve"> Pieslēgšanās pie esošiem tīkliem</t>
  </si>
  <si>
    <t>Riģipša (ugunsdroša) kārbas montāža</t>
  </si>
  <si>
    <t xml:space="preserve">un apdare </t>
  </si>
  <si>
    <t>Karstais ūdensvads - T3</t>
  </si>
  <si>
    <t>Lodveida noslēgventiļa Dn15mm PN16</t>
  </si>
  <si>
    <t>Lodveida noslēgventilis Dn15mm</t>
  </si>
  <si>
    <t>Vertikālais elektriskais ūdens sildītājs</t>
  </si>
  <si>
    <t>V=100l, W=2,4 kW uzstādīšana un</t>
  </si>
  <si>
    <t>un pievienošana ūdensvadam</t>
  </si>
  <si>
    <t xml:space="preserve">V=100l, W=2,4 kW </t>
  </si>
  <si>
    <t xml:space="preserve">Cauruļu siltuma izolācijas b=20 mm </t>
  </si>
  <si>
    <t>d16 montāža</t>
  </si>
  <si>
    <t xml:space="preserve">Cauruļu siltuma izolācija b=20 mm,d16 </t>
  </si>
  <si>
    <t>Sadzīves kanalizācija - K1</t>
  </si>
  <si>
    <t>Keramikas klozetpods ar zemo skalošanas</t>
  </si>
  <si>
    <t>kasti montāža</t>
  </si>
  <si>
    <t xml:space="preserve">Keramikas klozetpods </t>
  </si>
  <si>
    <t xml:space="preserve">Dušas vāceles 900x900 komplektā ar </t>
  </si>
  <si>
    <t>dušas kabīni, sifonu, izlaidi un jaucējkrānu</t>
  </si>
  <si>
    <t>Dušas vāceles 900x900 komplektā</t>
  </si>
  <si>
    <t xml:space="preserve">Nerūsējoša tērauda trauku mazgāšanas </t>
  </si>
  <si>
    <t xml:space="preserve">galda ar izlaidi, pudeļveida sifonu, </t>
  </si>
  <si>
    <t>kronšteiniem un uz galda stiprināmu</t>
  </si>
  <si>
    <t>jaucējkrānu montāža</t>
  </si>
  <si>
    <t>Nerūsējoša tērauda trauku mazgāšanas</t>
  </si>
  <si>
    <t>galds ar izlaidi</t>
  </si>
  <si>
    <t>Keramikas  sēdpoda ar skalošanas kasti</t>
  </si>
  <si>
    <t>un taisno izlaidi, ar speciāliem</t>
  </si>
  <si>
    <t xml:space="preserve">aprīkojumiem cilvēkiem ar kustības </t>
  </si>
  <si>
    <t>traucējumiem montāža</t>
  </si>
  <si>
    <t xml:space="preserve">Keramikas mazgāšanas galds ar </t>
  </si>
  <si>
    <t xml:space="preserve">plastmasas pudeļveida sifonu, izlaidi </t>
  </si>
  <si>
    <t xml:space="preserve">d32mm,kronšteiniem un jaucējkrānu ar </t>
  </si>
  <si>
    <t xml:space="preserve"> speciāliem aprīkojumiem cilvēkiem ar </t>
  </si>
  <si>
    <t>kustības traucējumiem montāža</t>
  </si>
  <si>
    <t>Keramikas mazgāšanas galds</t>
  </si>
  <si>
    <t>Grīdas trapa ar vertikālo izlaidi d-50/150mm</t>
  </si>
  <si>
    <t>PVC kanalizācijas caurules ar uzmavu</t>
  </si>
  <si>
    <t>SN4,BD, (izlaide) D110*3,2 montāža</t>
  </si>
  <si>
    <t>SN4,BD, (izlaide) D110*3,2</t>
  </si>
  <si>
    <t>SN4,BD, (izlaide) D50*1,8 montāža</t>
  </si>
  <si>
    <t>SN4,BD, (izlaide) D50*1,8</t>
  </si>
  <si>
    <t>Revizijas ar vāciņu d-110mm montāža</t>
  </si>
  <si>
    <t>Revizija ar vāciņu d-110mm</t>
  </si>
  <si>
    <t>PVC pārējas manžetes SN8,D50*32</t>
  </si>
  <si>
    <t xml:space="preserve"> WC pievienojuma īsā montāža</t>
  </si>
  <si>
    <t xml:space="preserve"> WC pievienojuma īsā</t>
  </si>
  <si>
    <t>Ventilācijas jumtiņa d-110mm montāža</t>
  </si>
  <si>
    <t>Ventilācijas jumtiņa d-110mm</t>
  </si>
  <si>
    <t>Kanālu kalšana grīdā,H līdz 0,4m</t>
  </si>
  <si>
    <t>kanalizācijas cauruļu ierīkošanai</t>
  </si>
  <si>
    <t>Tīrīšanas vietas noslēgvāciņš d-110mm</t>
  </si>
  <si>
    <t>Tērauda čaulas d-200mm, l=0.5m montāža</t>
  </si>
  <si>
    <t>Tērauda čaulas d-200mm, l=0.5m</t>
  </si>
  <si>
    <t>Tērauda čaulas d-200mm, l=0.4m montāža</t>
  </si>
  <si>
    <t>Tērauda čaulas d-200mm, l=0.4m</t>
  </si>
  <si>
    <t>Riģipša kārbas pa metāla karkasu</t>
  </si>
  <si>
    <t xml:space="preserve">montāža un apdare </t>
  </si>
  <si>
    <t>Kanalizācijas sistēmas pārbaude un</t>
  </si>
  <si>
    <t>skalošana</t>
  </si>
  <si>
    <t>Ievada autom. 63A nomaiņa ar "B"</t>
  </si>
  <si>
    <t>gr.3-pol.autom. 80A uzstādīšana</t>
  </si>
  <si>
    <t xml:space="preserve">gr.3-pol.autom. 80A </t>
  </si>
  <si>
    <t>Rekuper.vad.bloks (komplektē</t>
  </si>
  <si>
    <t>kopā ar iekārtu)</t>
  </si>
  <si>
    <t xml:space="preserve">Rekuper.vad.bloks </t>
  </si>
  <si>
    <t>Skapis zemapmetuma IP44 ar atslēgu</t>
  </si>
  <si>
    <t>vismaz 36mod., kurā ievieto+esošā</t>
  </si>
  <si>
    <t>instal.uzstādīšana</t>
  </si>
  <si>
    <t xml:space="preserve">Skapis zemapmetuma IP44 </t>
  </si>
  <si>
    <t>1-pol. "B" gr.autom. 10A uzstādīšana</t>
  </si>
  <si>
    <t>1-pol. "B" gr.autom. 10A</t>
  </si>
  <si>
    <t>3-pol. slēdzi 25A uzstādīšana</t>
  </si>
  <si>
    <t>3-pol. slēdzi 25A</t>
  </si>
  <si>
    <t>Skapis zemapmetuma IP44 ar atslēgu,</t>
  </si>
  <si>
    <t xml:space="preserve">1-pol. "B" gr.autom. 16A uzstādīšana </t>
  </si>
  <si>
    <t xml:space="preserve">1-pol. "B" gr.autom. 16A </t>
  </si>
  <si>
    <t>3-pol. "B" gr.autom. 10A uzstādīšana</t>
  </si>
  <si>
    <t>3-pol. "B" gr.autom. 10A</t>
  </si>
  <si>
    <t>3-pol. "B" gr.autom. 16A uzstādīšana</t>
  </si>
  <si>
    <t>3-pol. "B" gr.autom. 16A</t>
  </si>
  <si>
    <t xml:space="preserve">3-pol. "B" gr.autom. 16A ar difr. </t>
  </si>
  <si>
    <t>aizs. 30mA uzstādīšana</t>
  </si>
  <si>
    <t>Esošās galvenās el.sadales revīzija</t>
  </si>
  <si>
    <t>Lumin.gaismeklis 2x36w, IP44, kmpl.</t>
  </si>
  <si>
    <t>Lumin.gaismeklis 2x18w, IP44, kmpl.</t>
  </si>
  <si>
    <t>Slēgta tipa griestu gaismeklis 250v,</t>
  </si>
  <si>
    <t>Auklas piekars (perspektīvās lustras</t>
  </si>
  <si>
    <t>aizvietotājs) uzstādīšana</t>
  </si>
  <si>
    <t>Auklas piekars</t>
  </si>
  <si>
    <t>1-pol.slēdži, 250v, 6A, IP20 uzstādīšana</t>
  </si>
  <si>
    <t>1-pol.slēdži, 250v, 6A, IP20</t>
  </si>
  <si>
    <t>1-pol.slēdži, 250v, 6A, IP44 uzstād.</t>
  </si>
  <si>
    <t>1-pol.slēdži, 250v, 6A, IP44</t>
  </si>
  <si>
    <t>2-pol.slēdži, 250v, 6A, IP20 uzstād.</t>
  </si>
  <si>
    <t>2-pol.slēdži, 250v, 6A, IP20</t>
  </si>
  <si>
    <t>2-pol.slēdži, 250v, 6A, IP44 uzstād.</t>
  </si>
  <si>
    <t>2-pol.slēdži, 250v, 6A, IP44</t>
  </si>
  <si>
    <t>3-pol.slēdži, 250v, 6A, IP20 uzstād.</t>
  </si>
  <si>
    <t>3-pol.slēdži, 250v, 6A, IP20</t>
  </si>
  <si>
    <t>1-pol.pārslēdži, 250v, 6A, IP20 uzstād.</t>
  </si>
  <si>
    <t>1-pol.pārslēdži, 250v, 6A, IP20</t>
  </si>
  <si>
    <t>1-pol.kont.roz.250v,16A,+PE, IP20 uzst.</t>
  </si>
  <si>
    <t>1-pol.kont.roz.250v,16A,+PE, IP20</t>
  </si>
  <si>
    <t>1-pol.kont.roz.250v,16A,+PE, IP44 uzst.</t>
  </si>
  <si>
    <t xml:space="preserve">1-pol.kont.roz.250v,16A,+PE, IP44 </t>
  </si>
  <si>
    <t xml:space="preserve">2-pol.kont.roz.250v,16A,+PE, IP44 uzst. </t>
  </si>
  <si>
    <t xml:space="preserve">2-pol.kont.roz.250v,16A,+PE, IP44 </t>
  </si>
  <si>
    <t>T* izturīgs kabelis (E30) Cu- 5x10mm2</t>
  </si>
  <si>
    <t>T* izturīgs kabelis (E30) Cu- 3x1,5mm2</t>
  </si>
  <si>
    <t>Vara kabelis (NYM)5x1,5mm2</t>
  </si>
  <si>
    <t>Vara kabelis (NYM)5x2,5mm2</t>
  </si>
  <si>
    <t>Vara kabelis (NYM)3x1,5mm2</t>
  </si>
  <si>
    <t>Vara kabelis (NYM)3x2,5mm2</t>
  </si>
  <si>
    <t>Kabeļkanāli 15x15mm uzstādīšana</t>
  </si>
  <si>
    <t>Kabeļkanāli 15x15mm</t>
  </si>
  <si>
    <t>Kabeļkanāli 25x15mm uzstādīšana</t>
  </si>
  <si>
    <t>Kabeļkanāli 25x15mm</t>
  </si>
  <si>
    <t>Montāžas caur. D16mm uzstādīšana</t>
  </si>
  <si>
    <t>Montāžas caur. D16mm</t>
  </si>
  <si>
    <t>Montāžas caur.D20mm uzstādīšana</t>
  </si>
  <si>
    <t>Montāžas caur.D20mm</t>
  </si>
  <si>
    <t>Montāžas caur. D25mm uzstādīšana</t>
  </si>
  <si>
    <t>Montāžas caur. D25mm</t>
  </si>
  <si>
    <t>Nozarkārbas, savienojuma kārbas</t>
  </si>
  <si>
    <t>Savienojuma kolonas 10x2x2,5 uzst.</t>
  </si>
  <si>
    <t>Savienojuma kolonas 10x2x2,5</t>
  </si>
  <si>
    <t>5.Zibens aizsārdzība</t>
  </si>
  <si>
    <t>Aktīvais zibens novedējs,  PDC 5,3</t>
  </si>
  <si>
    <t>Alumīnija apaļdz. D8mm montāža</t>
  </si>
  <si>
    <t>Alumīnija apaļdz. D8mm</t>
  </si>
  <si>
    <t>Zemējuma kopne  plakandz. 40x4mm</t>
  </si>
  <si>
    <t>Zemējuma elektrodi D16mm, L=3m</t>
  </si>
  <si>
    <t>Pārejas klemme uzstādīšana</t>
  </si>
  <si>
    <t>Pārejas klemme</t>
  </si>
  <si>
    <t>Alumīnija zemes vada stiprinājumi</t>
  </si>
  <si>
    <t>Izvadu antikorozijas apstrāde</t>
  </si>
  <si>
    <t xml:space="preserve">Izvadu antikorozijas </t>
  </si>
  <si>
    <t>Zemējuma tranšejas rakšana-aizbēršana</t>
  </si>
  <si>
    <t>Elektrometriskie mērījumi</t>
  </si>
  <si>
    <t xml:space="preserve">6.Ugunsdzēsības automātikas sistēma </t>
  </si>
  <si>
    <t>Aparāts UAS vismaz 16 zonām uzst.</t>
  </si>
  <si>
    <t>Aparāts UAS vismaz 16 zonām</t>
  </si>
  <si>
    <t>Zonu paplašinātāja montāža 8 zonām</t>
  </si>
  <si>
    <t>Akumulātors 17Ah uzstādīšana</t>
  </si>
  <si>
    <t>Akumulātors 17Ah</t>
  </si>
  <si>
    <t xml:space="preserve">Kombinētie detektori </t>
  </si>
  <si>
    <t xml:space="preserve">Rokas signāldevēji </t>
  </si>
  <si>
    <t>Skaņas - gaismas signalizātors</t>
  </si>
  <si>
    <t>Skaņas signalizātors</t>
  </si>
  <si>
    <t>Ventilātoru atslēgš.relejs NR-8171</t>
  </si>
  <si>
    <t>Cilpu gala ietaises (rezistori)</t>
  </si>
  <si>
    <t>Kabelis Cu3x1,5mm2 (E30)</t>
  </si>
  <si>
    <t>Tas pats 2x0,75mm2</t>
  </si>
  <si>
    <t>Tas pats 2x0,50mm2</t>
  </si>
  <si>
    <t>Kabeļkanāli 12x12mm</t>
  </si>
  <si>
    <t>Sadales kārbas 65x65x18</t>
  </si>
  <si>
    <t>7.Apsardzes signalizācijas sistēma.</t>
  </si>
  <si>
    <t>Apsardzes centrāle NX-8 E-Bo bez korpusa</t>
  </si>
  <si>
    <t>Zonu paplašināšanas modulis NX-216 E</t>
  </si>
  <si>
    <t>Barošanas/releju izeju modulis NX-320</t>
  </si>
  <si>
    <t>Korpuss NX-003</t>
  </si>
  <si>
    <t>Tampera slēdzis NX-46-0006</t>
  </si>
  <si>
    <t>Akumulators 12V 7.0Ah</t>
  </si>
  <si>
    <t>Tastatūra NX-148</t>
  </si>
  <si>
    <t>Transformators EDEL 220VAC/17VAC  2A</t>
  </si>
  <si>
    <t>40W</t>
  </si>
  <si>
    <t>Kustības detektors PIR pet imm.up to</t>
  </si>
  <si>
    <t>25 kg, LC-100PI, DSC</t>
  </si>
  <si>
    <t>Kronšteins DSC LC-sērijas detektoriem</t>
  </si>
  <si>
    <t>Kabelis 6-core (6x0,22) signālu,100 m/rullis</t>
  </si>
  <si>
    <t xml:space="preserve"> -3.3kg</t>
  </si>
  <si>
    <t>Kabelis CAT5e UTP 4X2X0,5 ārējais, spole</t>
  </si>
  <si>
    <t>305m</t>
  </si>
  <si>
    <t xml:space="preserve">Kabelis NYM-J vai PPJ 3x1,5 spēka, </t>
  </si>
  <si>
    <t>monol. 100m/rullis</t>
  </si>
  <si>
    <t>8.Vadības un automatizācijas sistēma</t>
  </si>
  <si>
    <t xml:space="preserve">IP ierakstu iekārta H.265 NVR, 32CH </t>
  </si>
  <si>
    <t xml:space="preserve">8MP, 1CH Audio Talkback/1CH Audio </t>
  </si>
  <si>
    <t xml:space="preserve">Talkback/1CH Audio Out, 16/4 Alarm </t>
  </si>
  <si>
    <t>Input/Output, HDMI Out, DC 12V</t>
  </si>
  <si>
    <t>Iekārta</t>
  </si>
  <si>
    <t xml:space="preserve">Cietais disks WESTERN DIGITAL </t>
  </si>
  <si>
    <t xml:space="preserve">PURPLE WD40PURX 4TB 3.5" 64MB </t>
  </si>
  <si>
    <t>SATAIII 6 GB/S</t>
  </si>
  <si>
    <t xml:space="preserve">Serverskapis ar stikla durvīm 19" U15 </t>
  </si>
  <si>
    <t>600x450 ar piederumiem</t>
  </si>
  <si>
    <t>19" 8 ligzdu barošanas panelis</t>
  </si>
  <si>
    <t>1U veltilatoru bloks ar 2 ventilatoriem</t>
  </si>
  <si>
    <t>iebūvētu termostau</t>
  </si>
  <si>
    <t xml:space="preserve">UTP CAT5E patch panel / 24 ports / </t>
  </si>
  <si>
    <t>/ 100MHz / 19' / 1U</t>
  </si>
  <si>
    <t xml:space="preserve">POE komutators 19" 1GB SNMP </t>
  </si>
  <si>
    <t xml:space="preserve">Managed 24+4 PoE Switch, 24 PoE </t>
  </si>
  <si>
    <t>Port</t>
  </si>
  <si>
    <t>Komutators 19" 1Gb 24 portu</t>
  </si>
  <si>
    <t>IP kupola videokamera 2MP 264</t>
  </si>
  <si>
    <t xml:space="preserve">HP/MP/BP, 30FPS@1080P 2.0 </t>
  </si>
  <si>
    <t>Mega Pixel, 1/2.8'' SONY EXMOR</t>
  </si>
  <si>
    <t xml:space="preserve"> CMOS, POE, 2.8-12MM Manual VF</t>
  </si>
  <si>
    <t>Lens</t>
  </si>
  <si>
    <t xml:space="preserve">IP āra videokamera 3MP, H.264 </t>
  </si>
  <si>
    <t xml:space="preserve">HP/MP/BP, 30FPS@1080P, </t>
  </si>
  <si>
    <t>30FPS@2048X1536,</t>
  </si>
  <si>
    <t>2.0 Mega Pixel, 1/2.8'' SONY Starvis</t>
  </si>
  <si>
    <t>CMOS, Starlight@0.001Lux,</t>
  </si>
  <si>
    <t>2.8-12MM Manual VF Lens</t>
  </si>
  <si>
    <t>Darba stacija ar 24" monitoru.</t>
  </si>
  <si>
    <t xml:space="preserve">Procesors: Intel Core i5, Operatīvā </t>
  </si>
  <si>
    <t xml:space="preserve">atmiņa: 8 GB, Cietais Cietais disks </t>
  </si>
  <si>
    <t>(SSD): 120 GB Video karte: GeForce</t>
  </si>
  <si>
    <t>GTX750 TI</t>
  </si>
  <si>
    <t xml:space="preserve">Rozete ar ligzdu RJ45; UTP Cat5e; </t>
  </si>
  <si>
    <t>montāžai sienā</t>
  </si>
  <si>
    <t>UTP Cat5e kabelis 4x2x0,5 Excel</t>
  </si>
  <si>
    <t>RJ45 konektori</t>
  </si>
  <si>
    <t>UTP Cat5e patch kabelis 2m</t>
  </si>
  <si>
    <t xml:space="preserve">          DARBA APJOMS</t>
  </si>
  <si>
    <t xml:space="preserve">Radiātors Purmo Rettig ar iemontētu </t>
  </si>
  <si>
    <t>atgaisotāju,izlaides korķi stiprinājuma</t>
  </si>
  <si>
    <t>kronšteiniem pie sienas,ar sāna</t>
  </si>
  <si>
    <t>pieslēgumu montāža</t>
  </si>
  <si>
    <t>Radiātors Purmo Rettig ar iemontētu</t>
  </si>
  <si>
    <t>termostata ventīli,atgaisotāju,izlaides</t>
  </si>
  <si>
    <t>korķi,stiprinājuma kronšteiniem pie</t>
  </si>
  <si>
    <t>grīdas,ar apakšas pieslēgumu</t>
  </si>
  <si>
    <t xml:space="preserve">             DARBA APJOMS</t>
  </si>
  <si>
    <r>
      <t xml:space="preserve">                          </t>
    </r>
    <r>
      <rPr>
        <b/>
        <u val="single"/>
        <sz val="12"/>
        <rFont val="Arial"/>
        <family val="2"/>
      </rPr>
      <t>Krustpils pils A daļas un fasādes vienkāršota atjaunošan</t>
    </r>
    <r>
      <rPr>
        <b/>
        <sz val="12"/>
        <rFont val="Arial"/>
        <family val="2"/>
      </rPr>
      <t>a</t>
    </r>
  </si>
  <si>
    <r>
      <t xml:space="preserve">                                                    </t>
    </r>
    <r>
      <rPr>
        <b/>
        <u val="single"/>
        <sz val="12"/>
        <rFont val="Arial"/>
        <family val="2"/>
      </rPr>
      <t>Rīgas ielā 216b, Jēkabpil</t>
    </r>
    <r>
      <rPr>
        <b/>
        <sz val="12"/>
        <rFont val="Arial"/>
        <family val="2"/>
      </rPr>
      <t>ī</t>
    </r>
  </si>
  <si>
    <t xml:space="preserve">                                                     (būves nosaukums)</t>
  </si>
  <si>
    <t>Jumta notekas</t>
  </si>
  <si>
    <t>Skursteņu galvas pārmūret, 6 gab.</t>
  </si>
  <si>
    <t xml:space="preserve">Sniega barjera </t>
  </si>
  <si>
    <t xml:space="preserve">Uzjumtenis virs aukstumapgādes </t>
  </si>
  <si>
    <t>iekārtas</t>
  </si>
  <si>
    <t>E237 - Pasākumu zāle</t>
  </si>
  <si>
    <t>E239 - Tualetes priekštelpa</t>
  </si>
  <si>
    <t>E240 - Ekspozīcija-tualete</t>
  </si>
  <si>
    <t>E242 - Ekspozīcija par mazgāšanos</t>
  </si>
  <si>
    <t>E243 - Ekspozīcija-guļamtelpa</t>
  </si>
  <si>
    <t>E244 - Ekspozīcija-buduārs</t>
  </si>
  <si>
    <t>A245 - Priekštelpa</t>
  </si>
  <si>
    <t>A247 - Balkona priekštelpa</t>
  </si>
  <si>
    <t>A248 - Ēdamzāle</t>
  </si>
  <si>
    <t>A249 - Zilais salons</t>
  </si>
  <si>
    <t>A250 - Sarkanais salons</t>
  </si>
  <si>
    <t>A251 - Kāpņu telpa</t>
  </si>
  <si>
    <t>A252 - Lielā zāle</t>
  </si>
  <si>
    <t>Kaltas metālas viras un āķī</t>
  </si>
  <si>
    <t>Rokturis</t>
  </si>
  <si>
    <t>Fiksatori</t>
  </si>
  <si>
    <t>Koka dēļu durvju D-3 (4gb.,</t>
  </si>
  <si>
    <t>Kaltas viras</t>
  </si>
  <si>
    <t>Dekoratīvas koka restes radiatoriem</t>
  </si>
  <si>
    <t>( 1500*800 h mm)</t>
  </si>
  <si>
    <t>Stobrviras</t>
  </si>
  <si>
    <t>Koka dēļu durvju D-9 (6gb.,</t>
  </si>
  <si>
    <t>Koka dēļu durvju D-14 (3gb.,</t>
  </si>
  <si>
    <t xml:space="preserve">krāsu,900x2100) uzstādīšana </t>
  </si>
  <si>
    <t>Koka dēļu durvju D-14, 900x2100</t>
  </si>
  <si>
    <t>3. Vārti</t>
  </si>
  <si>
    <t xml:space="preserve">krāsu) uzstādīšana </t>
  </si>
  <si>
    <t xml:space="preserve">lakotas  2gb.) uzstādīšana </t>
  </si>
  <si>
    <t>9gb.uzstādīšana</t>
  </si>
  <si>
    <t>Blietēta smilts,50 mm</t>
  </si>
  <si>
    <t>Metāla margas uzstādīšana</t>
  </si>
  <si>
    <t>Blietēta minerālgrunts</t>
  </si>
  <si>
    <t>Blietētas šķembas</t>
  </si>
  <si>
    <t xml:space="preserve">krāsu CHALIX DECOR FINITOR </t>
  </si>
  <si>
    <t>Dūmvadu krāsojums ar kaļķu</t>
  </si>
  <si>
    <t>krāsu</t>
  </si>
  <si>
    <t>Sastatņu uzstādīšana un nojaukšana</t>
  </si>
  <si>
    <t>Sastatnes</t>
  </si>
  <si>
    <t>Sastātņu uzstādīšana un nojaukšana</t>
  </si>
  <si>
    <t>E241 - Ekspozīcija-vannas istaba</t>
  </si>
  <si>
    <t>Logu rāmju demontāža</t>
  </si>
  <si>
    <t>Durvju demontāža</t>
  </si>
  <si>
    <t>Kāpņu A-1 ( ķieģeļi) demontāža</t>
  </si>
  <si>
    <t>Kāpņu A-2  demontāža</t>
  </si>
  <si>
    <t>Vārtu demontāža</t>
  </si>
  <si>
    <t>Jumta seguma no cinkotā skārda</t>
  </si>
  <si>
    <t>vēsturiska krāsns</t>
  </si>
  <si>
    <t>Nosaukums</t>
  </si>
  <si>
    <t>Mērv.</t>
  </si>
  <si>
    <t>Daudz.</t>
  </si>
  <si>
    <t>Piezīmes</t>
  </si>
  <si>
    <t>Arheoloģiskās uzraudzības nodrošināšana</t>
  </si>
  <si>
    <t>Koka logu bloku L-11, 1300x3650,</t>
  </si>
  <si>
    <t xml:space="preserve">Metāla sieta vārti V-1, </t>
  </si>
  <si>
    <t>Metāla sieta vārti V-1, (1gb., 3400x2500)</t>
  </si>
  <si>
    <t>Koka dēļu vārti V - 2 (1gb., 3150x3500</t>
  </si>
  <si>
    <t xml:space="preserve"> ar loga dalījuma</t>
  </si>
  <si>
    <t>1. 1.stāva un pagrabstāva telpas (1.daļa)</t>
  </si>
  <si>
    <t>1.1. A004-A009 Viduslaiku pils telpas</t>
  </si>
  <si>
    <t>1.1.1. Sienas</t>
  </si>
  <si>
    <t xml:space="preserve">1.1.1.1. Virsmu atīrīšana no uzslāņojuma </t>
  </si>
  <si>
    <t>1.1.1.2. Sienu apstrāde ar biocīdu (līdzeklis pret pelējumu)</t>
  </si>
  <si>
    <t>1.1.1.3. Aizmūrēt izjaukto sienas posmu 380mm biezumā ar sarkaniem māla ķieģeļiem (1.17m2)</t>
  </si>
  <si>
    <t>1.1.2. Griesti</t>
  </si>
  <si>
    <t xml:space="preserve">1.1.2.1. Virsmu atīrīšana no uzslāņojuma </t>
  </si>
  <si>
    <t>1.1.2.2. Griestu apstrāde ar biocīdu (līdzeklis pret pelējumu)</t>
  </si>
  <si>
    <t>1.2. E010 - Kāpņi telpa</t>
  </si>
  <si>
    <t>1.2.1. Sienas</t>
  </si>
  <si>
    <t>1.2.1.1. Sienas esošo apmetuma demontāža un virsmas atīrīšana līdz stingrai pamatvirsmai</t>
  </si>
  <si>
    <t>1.2.1.2. Sienu gruntēšana ar PRIMER ANTISALE vai anologu</t>
  </si>
  <si>
    <t>1.2.1.3. Veidot apmetumu ar sanācijas kaļķu apmetumu ECODE  vai anologu</t>
  </si>
  <si>
    <t>1.2.1.4. Virsmu atīrīšana no uzslāņojuma un vecās organiskās krāsas</t>
  </si>
  <si>
    <t>1.2.1.5. Virsmu līdzināšana ar kaļķu javas apmetumu  ECOIN vai anologu</t>
  </si>
  <si>
    <t>1.2.1.6. Virsmu špaktelēšana ar ECORAS vai anologu</t>
  </si>
  <si>
    <t>1.2.1.7. Virsmu špaktelēšana ar ECORAS EXTRA FINE vai anologu</t>
  </si>
  <si>
    <t>1.2.1.8. Krāsojums iekšējām sienām ar kaļķu krāsu CHALIX DECOR FINITOR vai anologu</t>
  </si>
  <si>
    <t>1.2.2. Grīdas</t>
  </si>
  <si>
    <t>1.2.2.1. Saglabājama un remontējama esošā betona grīda</t>
  </si>
  <si>
    <t>1.3. E011 - Noliktava</t>
  </si>
  <si>
    <t>1.3.1. Sienas</t>
  </si>
  <si>
    <t>1.3.1.1. Virsmu atīrīšana no uzslāņojuma un vecās organiskās krāsas</t>
  </si>
  <si>
    <t>1.3.1.2. Virsmu līdzināšana ar kaļķu javas apmetumu  ECOIN vai anologu</t>
  </si>
  <si>
    <t>1.3.1.3. Virsmu špaktelēšana ar ECORAS vai anologu</t>
  </si>
  <si>
    <t>1.3.1.4. Virsmu špaktelēšana ar ECORAS EXTRA FINE vai anologu</t>
  </si>
  <si>
    <t>1.3.1.5. Krāsojums iekšējām sienām ar kaļķu krāsu CHALIX DECOR FINITOR vai anologu</t>
  </si>
  <si>
    <t>1.3.2. Griesti</t>
  </si>
  <si>
    <t>1.3.2.1. Virsmu atīrīšana no uzslāņojuma un vecās organiskās krāsas</t>
  </si>
  <si>
    <t>1.3.2.2. Virsmu līdzināšana ar kaļķu javas apmetumu  ECOIN vai anologu</t>
  </si>
  <si>
    <t>1.3.2.3. Virsmu špaktelēšana ar ECORAS vai anologu</t>
  </si>
  <si>
    <t>1.3.2.4. Virsmu špaktelēšana ar ECORAS EXTRA FINE vai anologu</t>
  </si>
  <si>
    <t>1.3.2.5. Krāsojums iekšējām sienām ar kaļķu krāsu CHALIX DECOR FINITOR vai anologu</t>
  </si>
  <si>
    <t>1.3.3. Grīdas</t>
  </si>
  <si>
    <t>1.3.3.1. Saglabājama un remontējama esošā betona grīda</t>
  </si>
  <si>
    <t>1.4. A148-vējtveris</t>
  </si>
  <si>
    <t>1.4.1. Sienas</t>
  </si>
  <si>
    <t>1.4.1.1. Sienas esošo apmetuma demontāža un virsmas atīrīšana līdz stingrai pamatvirsmai</t>
  </si>
  <si>
    <t>1.4.1.2. Sienu gruntēšana ar PRIMER ANTISALE vai anologu</t>
  </si>
  <si>
    <t>1.4.1.3. Veidot apmetumu ar sanācijas kaļķu apmetumu ECODE vai anologu</t>
  </si>
  <si>
    <t xml:space="preserve">1.4.1.4. Virsmu atīrīšana no uzslāņojuma un vecās organiskās krāsas </t>
  </si>
  <si>
    <t>1.4.1.5. Virsmu līdzināšana ar kaļķu javas apmetumu  ECOIN vai anologu</t>
  </si>
  <si>
    <t>1.4.1.6. Virsmu špaktelēšana ar ECORAS vai anologu</t>
  </si>
  <si>
    <t>1.4.1.7. Virsmu špaktelēšana ar ECORAS EXTRA FINE vai anologu</t>
  </si>
  <si>
    <t>1.4.1.8. Krāsojums iekšējām sienām ar kaļķu krāsu CHALIX DECOR FINITOR vai anologu</t>
  </si>
  <si>
    <t>1.4.1.9. Krāsojums iekšējām sienām  dekoratīvās līnijas</t>
  </si>
  <si>
    <t>dm2</t>
  </si>
  <si>
    <t>1.4.2. Griesti</t>
  </si>
  <si>
    <t>1.4.2.1. Griestu virsmu atīrīšana no uzslāņojuma un vecās organiskās krāsas</t>
  </si>
  <si>
    <t>1.4.2.2. Griestu virsmu līdzināšana ar kaļķu javas apmetumu  ECOIN vai anologu</t>
  </si>
  <si>
    <t>1.4.2.3. Griestu virsmu špaktelēšana ar ECORAS vai anologu</t>
  </si>
  <si>
    <t>1.4.2.4. Griestu virsmu špaktelēšana ar ECORAS EXTRA FINE vai anologu</t>
  </si>
  <si>
    <t>1.4.2.5. Griestu krāsojums ar kaļķu krāsu CHALIX DECOR FINITOR vai anologu</t>
  </si>
  <si>
    <t>1.4.3. Grīdas</t>
  </si>
  <si>
    <t>1.4.3.1. Saglabājama un remontējama esošā betona grīda</t>
  </si>
  <si>
    <t>1.5. A148a-terase</t>
  </si>
  <si>
    <t>1.5.1. Grīdas</t>
  </si>
  <si>
    <t>1.5.1.1. Restaurējama esošā dabīgā granīta plākšņu grīda un kāpnes</t>
  </si>
  <si>
    <t xml:space="preserve">1.5.2. Kāpnes </t>
  </si>
  <si>
    <t>1.5.2.1. Kāpņu metāla margu restaurācija</t>
  </si>
  <si>
    <t>1.5.3. Griesti</t>
  </si>
  <si>
    <t>1.5.3.1. Griestu krāsojums ar kaļķu krāsu CHALIX DECOR FINITOR vai anologu</t>
  </si>
  <si>
    <t>1.6. A151-materiālu noliktava</t>
  </si>
  <si>
    <t>1.6.1. Grīdas</t>
  </si>
  <si>
    <t>1.6.1.1. Vecā grīdas seguma demontāža un utilizācija</t>
  </si>
  <si>
    <t>1.6.1.2. Grīdu pamatnes izveidošana no šķembām 150mm</t>
  </si>
  <si>
    <t>1.6.1.3. Grīdu pamatnes izveidošana no smiltīm 50mm</t>
  </si>
  <si>
    <t xml:space="preserve">1.6.1.4. Hidroizolācijas ieklāšana </t>
  </si>
  <si>
    <t>1.6.1.5. Siltumizolācijas  Tenapor EPS 1500 vai anologa 100mm plākšnu ieklāšana</t>
  </si>
  <si>
    <t>1.6.1.6. Stiegrojuma sieta d6B500 ar soli 200x200 uzstādīšana uz siltumizolācijas pamatnes</t>
  </si>
  <si>
    <t>1.6.1.7. Monolītā betona C16/20 grīdas 50 mm biezumā</t>
  </si>
  <si>
    <t xml:space="preserve">1.6.1.8. Hidroizolācijas ieklāšana </t>
  </si>
  <si>
    <t>1.6.1.9. Grīdu koka gulšņu 80x40 erīkošana</t>
  </si>
  <si>
    <t>1.6.1.10. Koka grīdas no 40 mm bieziem dēļiem (dēļa platums 150mm) ar grīdas ēvelēšanu (ieskaitot grīdlīstes)</t>
  </si>
  <si>
    <t>1.6.1.11.  Koka grīdu augstvērtīgs krāsojums ar eļļas  krāsām (ieskaitot grīdlīstes)</t>
  </si>
  <si>
    <t>1.6.2. Sienas</t>
  </si>
  <si>
    <t>1.6.2.1. Sienas esošo apmetuma demontāža un virsmas atīrīšana līdz stingrai pamatvirsmai</t>
  </si>
  <si>
    <t>1.6.2.2. Sienu gruntēšana ar PRIMER ANTISALE vai anologu</t>
  </si>
  <si>
    <t>1.6.2.3. Veidot apmetumu ar sanācijas kaļķu apmetumu ECODE vai anologu</t>
  </si>
  <si>
    <t xml:space="preserve">1.6.2.4. Virsmu atīrīšana no uzslāņojuma un vecās organiskās krāsas </t>
  </si>
  <si>
    <t>1.6.2.5. Virsmu līdzināšana ar kaļķu javas apmetumu  ECOIN vai anologu</t>
  </si>
  <si>
    <t>1.6.2.6. Virsmu špaktelēšana ar ECORAS vai anologu</t>
  </si>
  <si>
    <t>1.6.2.7. Virsmu špaktelēšana ar ECORAS EXTRA FINE vai anologu</t>
  </si>
  <si>
    <t>1.6.2.8. Krāsojums iekšējām sienām ar kaļķu krāsu CHALIX DECOR FINITOR vai anologu</t>
  </si>
  <si>
    <t>1.6.2.9. Krāsojums iekšējām sienām  joslu trafareta tehnikā</t>
  </si>
  <si>
    <t>1.6.3. Griesti</t>
  </si>
  <si>
    <t>1.6.3.1. Griestu virsmu atīrīšana no uzslāņojuma un vecās organiskās krāsas</t>
  </si>
  <si>
    <t>1.6.3.2. Griestu virsmu līdzināšana ar kaļķu javas apmetumu  ECOIN vai anologu</t>
  </si>
  <si>
    <t>1.6.3.3. Griestu virsmu špaktelēšana ar ECORAS vai anologu</t>
  </si>
  <si>
    <t>1.6.3.4. Griestu virsmu špaktelēšana ar ECORAS EXTRA FINE vai anologu</t>
  </si>
  <si>
    <t>1.6.3.5. Griestu krāsojums ar kaļķu krāsu CHALIX DECOR FINITOR vai anologu</t>
  </si>
  <si>
    <t>1.7. A154-gaitenis</t>
  </si>
  <si>
    <t>1.7.1. Grīdas</t>
  </si>
  <si>
    <t>1.7.1.1. Saglabājama un remontējama esošā betona grīda</t>
  </si>
  <si>
    <t>1.7.2. Sienas</t>
  </si>
  <si>
    <t>1.7.2.1. Sienas esošo apmetuma demontāža un virsmas atīrīšana līdz stingrai pamatvirsmai</t>
  </si>
  <si>
    <t>1.7.2.2. Sienu gruntēšana ar PRIMER ANTISALE vai anologu</t>
  </si>
  <si>
    <t>1.7.2.3. Veidot apmetumu ar sanācijas kaļķu apmetumu ECODE vai anologu</t>
  </si>
  <si>
    <t xml:space="preserve">1.7.2.4. Virsmu atīrīšana no uzslāņojuma un vecās organiskās krāsas </t>
  </si>
  <si>
    <t>1.7.2.5. Virsmu līdzināšana ar kaļķu javas apmetumu  ECOIN vai anologu</t>
  </si>
  <si>
    <t>1.7.2.6. Virsmu špaktelēšana ar ECORAS vai anologu</t>
  </si>
  <si>
    <t>1.7.2.7. Virsmu špaktelēšana ar ECORAS EXTRA FINE vai anologu</t>
  </si>
  <si>
    <t>1.7.2.8. Krāsojums iekšējām sienām ar kaļķu krāsu CHALIX DECOR FINITOR vai anologu</t>
  </si>
  <si>
    <t>1.7.2.9. Krāsojums iekšējām sienām  dekoratīvās līnijas</t>
  </si>
  <si>
    <t>1.7.3. Griesti</t>
  </si>
  <si>
    <t>1.7.3.1. Griestu virsmu atīrīšana no uzslāņojuma un vecās organiskās krāsas</t>
  </si>
  <si>
    <t>1.7.3.2. Griestu virsmu līdzināšana ar kaļķu javas apmetumu  ECOIN vai anologu</t>
  </si>
  <si>
    <t>1.7.3.3. Griestu virsmu špaktelēšanaa ar ECORAS vai anologu</t>
  </si>
  <si>
    <t>1.7.3.4. Griestu virsmu špaktelēšana ar ECORAS EXTRA FINE vai anologu</t>
  </si>
  <si>
    <t>1.7.3.5. Griestu krāsojums ar kaļķu krāsu CHALIX DECOR FINITOR vai anologu</t>
  </si>
  <si>
    <t>1.8. A155-ekspozīcijas telpa</t>
  </si>
  <si>
    <t>1.8.1. Grīdas</t>
  </si>
  <si>
    <t>1.8.1.1. Vecās dēļu grīdas slīpēšana un apstrāde zaru vietās</t>
  </si>
  <si>
    <t>1.8.1.2.  Koka grīdu augstvērtīgs krāsojums ar eļļas  krāsām</t>
  </si>
  <si>
    <t>1.8.2. Sienas</t>
  </si>
  <si>
    <t>1.8.2.1. Sienas esošo apmetuma demontāža un virsmas atīrīšana līdz stingrai pamatvirsmai</t>
  </si>
  <si>
    <t>1.8.2.2. Sienu gruntēšana ar PRIMER ANTISALE vai anologu</t>
  </si>
  <si>
    <t>1.8.2.3. Veidot apmetumu ar sanācijas kaļķu apmetumu ECODE vai anologu</t>
  </si>
  <si>
    <t>1.8.2.4. Virsmu līdzināšana ar kaļķu javas apmetumu  ECOIN vai anologu</t>
  </si>
  <si>
    <t>1.8.2.5. Virsmu špaktelēšana ar ECORAS vai anologu</t>
  </si>
  <si>
    <t>1.8.2.6. Virsmu špaktelēšana ar ECORAS EXTRA FINE vai anologu</t>
  </si>
  <si>
    <t>1.8.2.7. Krāsojums iekšējām sienām ar kaļķu krāsu CHALIX DECOR FINITOR vai anologu</t>
  </si>
  <si>
    <t>1.8.3. Griesti</t>
  </si>
  <si>
    <t>1.8.3.1. Griestu virsmu atīrīšana no uzslāņojuma un vecās organiskās krāsas</t>
  </si>
  <si>
    <t>1.8.3.2. Griestu virsmu līdzināšana ar kaļķu javas apmetumu  ECOIN vai anologu</t>
  </si>
  <si>
    <t>1.8.3.3. Griestu virsmu špaktelēšana ar ECORAS vai anologu</t>
  </si>
  <si>
    <t>1.8.3.4. Griestu virsmu špaktelēšana ar ECORAS EXTRA FINE vai anologu</t>
  </si>
  <si>
    <t>1.8.3.5. Griestu krāsojums ar kaļķu krāsu CHALIX DECOR FINITOR vai anologu</t>
  </si>
  <si>
    <t>1.9. A156-medību salons</t>
  </si>
  <si>
    <t>1.9.1. Grīdas</t>
  </si>
  <si>
    <t>1.9.1.1. Vecās dēļu grīdas slīpēšana un apstrāde zaru vietās</t>
  </si>
  <si>
    <t>1.9.1.2.  Koka grīdu augstvērtīgs krāsojums ar eļļas  krāsām (parketa āderējums)</t>
  </si>
  <si>
    <t>1.9.2. Sienas</t>
  </si>
  <si>
    <t>1.9.2.1. Sienas esošo apmetuma demontāža un virsmas atīrīšana līdz stingrai pamatvirsmai</t>
  </si>
  <si>
    <t>1.9.2.2. Sienu gruntēšana ar PRIMER ANTISALE vai anologu</t>
  </si>
  <si>
    <t>1.9.2.3. Veidot apmetumu ar sanācijas kaļķu apmetumu ECODE vai anologu</t>
  </si>
  <si>
    <t>1.9.2.4. Virsmu līdzināšana ar kaļķu javas apmetumu  ECOIN vai anologu</t>
  </si>
  <si>
    <t>1.9.2.5. Virsmu špaktelēšana ar ECORAS vai anologu</t>
  </si>
  <si>
    <t>1.9.2.6. Virsmu špaktelēšana ar ECORAS EXTRA FINE vai anologu</t>
  </si>
  <si>
    <t>1.9.2.7. Krāsojums iekšējām sienām ar kaļķu krāsu CHALIX DECOR FINITOR vai anologu</t>
  </si>
  <si>
    <t>1.9.2.8. Krāsojums iekšējām sienām  joslu trafareta tehnikā</t>
  </si>
  <si>
    <t>1.10. A157-ieejas vestibils</t>
  </si>
  <si>
    <t>1.10.1. Grīdas</t>
  </si>
  <si>
    <t>1.10.1.1. Restaurēt esošās saglabājušās marmora flīzes (60%) un ieklāt no jauna gatavotas analogas marmora flīzes</t>
  </si>
  <si>
    <t>1.11. A158-ekspozīcija Nr.7</t>
  </si>
  <si>
    <t>1.11.1. Grīdas</t>
  </si>
  <si>
    <t>1.11.1.1. Vecā grīdas seguma demontāža un utilizācija</t>
  </si>
  <si>
    <t>1.11.1.2. Grīdu pamatnes izveidošana no šķembām 150mm</t>
  </si>
  <si>
    <t>1.11.1.3. Grīdu pamatnes izveidošana no smiltīm 50mm</t>
  </si>
  <si>
    <t xml:space="preserve">1.11.1.4. Hidroizolācijas ieklāšana </t>
  </si>
  <si>
    <t>1.11.1.5. Siltumizolācijas  Tenapor EPS 1500 vai anologa 100mm plākšnu ieklāšana</t>
  </si>
  <si>
    <t>1.11.1.6. Stiegrojuma sieta d6B500 ar soli 200x200 uzstādīšana uz siltumizolācijas pamatnes</t>
  </si>
  <si>
    <t>1.11.1.7. Monolītā betona C16/20 grīdas 50 mm biezumā</t>
  </si>
  <si>
    <t xml:space="preserve">1.11.1.8. Hidroizolācijas ieklāšana </t>
  </si>
  <si>
    <t>1.11.1.9. Grīdu koka gulšņu 80x40 erīkošana</t>
  </si>
  <si>
    <t>1.11.1.10. Koka grīdas no 40 mm bieziem dēļiem (dēļa platums 150mm) ar grīdas ēvelēšanu (ieskaitot grīdlīstes)</t>
  </si>
  <si>
    <t>1.11.1.11.  Koka grīdu augstvērtīgs krāsojums ar eļļas  krāsām (ieskaitot grīdlīstes)</t>
  </si>
  <si>
    <t>1.11.2. Sienas</t>
  </si>
  <si>
    <t>1.11.2.1. Sienas esošo apmetuma demontāža un virsmas atīrīšana līdz stingrai pamatvirsmai</t>
  </si>
  <si>
    <t>1.11.2.2. Sienu gruntēšana ar PRIMER ANTISALE vai anologu</t>
  </si>
  <si>
    <t>1.11.2.3. Veidot apmetumu ar sanācijas kaļķu apmetumu ECODE vai anologu</t>
  </si>
  <si>
    <t xml:space="preserve">1.11.2.4. Virsmu atīrīšana no uzslāņojuma un vecās organiskās krāsas </t>
  </si>
  <si>
    <t>1.11.2.5. Virsmu līdzināšana ar kaļķu javas apmetumu  ECOIN vai anologu</t>
  </si>
  <si>
    <t>1.11.2.6. Virsmu špaktelēšana ar ECORAS vai anologu</t>
  </si>
  <si>
    <t>1.11.2.7. Virsmu špaktelēšana ar ECORAS EXTRA FINE vai anologu</t>
  </si>
  <si>
    <t>1.11.2.8. Krāsojums iekšējām sienām ar kaļķu krāsu CHALIX DECOR FINITOR vai anologu</t>
  </si>
  <si>
    <t>1.11.2.9. Krāsojums iekšējām sienām  joslu trafareta tehnikā</t>
  </si>
  <si>
    <t>1.11.3. Griesti</t>
  </si>
  <si>
    <t>1.11.3.1. Griestu virsmu atīrīšana no uzslāņojuma un vecās organiskās krāsas</t>
  </si>
  <si>
    <t>1.11.3.2. Griestu virsmu līdzināšana ar kaļķu javas apmetumu  ECOIN vai anologu</t>
  </si>
  <si>
    <t>1.11.3.3. Griestu virsmu špaktelēšana ar ECORAS vai anologu</t>
  </si>
  <si>
    <t>1.11.3.4. Griestu virsmu špaktelēšana ar ECORAS EXTRA FINE vai anologu</t>
  </si>
  <si>
    <t>1.11.3.5. Griestu krāsojums ar kaļķu krāsu CHALIX DECOR FINITOR vai anologu</t>
  </si>
  <si>
    <t>1.12. A159-ekspozīcija Nr.6</t>
  </si>
  <si>
    <t>1.12.1. Grīdas</t>
  </si>
  <si>
    <t>1.12.1.1. Vecā grīdas seguma demontāža un utilizācija</t>
  </si>
  <si>
    <t>1.12.1.2. Grīdu pamatnes izveidošana no šķembām 150mm</t>
  </si>
  <si>
    <t>1.12.1.3. Grīdu pamatnes izveidošana no smiltīm 50mm</t>
  </si>
  <si>
    <t xml:space="preserve">1.12.1.4. Hidroizolācijas ieklāšana </t>
  </si>
  <si>
    <t>1.12.1.5. Siltumizolācijas  Tenapor EPS 1500 vai anologa 100mm plākšnu ieklāšana</t>
  </si>
  <si>
    <t>1.12.1.6. Stiegrojuma sieta d6B500 ar soli 200x200 uzstādīšana uz siltumizolācijas pamatnes</t>
  </si>
  <si>
    <t>1.12.1.7. Monolītā betona C16/20 grīdas 50 mm biezumā</t>
  </si>
  <si>
    <t xml:space="preserve">1.12.1.8. Hidroizolācijas ieklāšana </t>
  </si>
  <si>
    <t>1.12.1.9. Grīdu koka gulšņu 80x40 erīkošana</t>
  </si>
  <si>
    <t>1.12.1.10. Koka grīdas no 40 mm bieziem dēļiem (dēļa platums 150mm) ar grīdas ēvelēšanu (ieskaitot grīdlīstes)</t>
  </si>
  <si>
    <t>1.12.1.11.  Koka grīdu augstvērtīgs krāsojums ar eļļas  krāsām (ieskaitot grīdlīstes)</t>
  </si>
  <si>
    <t>1.12.2. Sienas</t>
  </si>
  <si>
    <t>1.12.2.1. Sienas esošo apmetuma demontāža un virsmas atīrīšana līdz stingrai pamatvirsmai</t>
  </si>
  <si>
    <t>1.12.2.2. Sienu gruntēšana ar PRIMER ANTISALE vai anologu</t>
  </si>
  <si>
    <t>1.12.2.3. Veidot apmetumu ar sanācijas kaļķu apmetumu ECODE vai anologu</t>
  </si>
  <si>
    <t xml:space="preserve">1.12.2.4. Virsmu atīrīšana no uzslāņojuma un vecās organiskās krāsas </t>
  </si>
  <si>
    <t>1.12.2.5. Virsmu līdzināšana ar kaļķu javas apmetumu  ECOIN vai anologu</t>
  </si>
  <si>
    <t>1.12.2.6. Virsmu špaktelēšana ar ECORAS vai anologu</t>
  </si>
  <si>
    <t>1.12.2.7. Virsmu špaktelēšana ar ECORAS EXTRA FINE vai anologu</t>
  </si>
  <si>
    <t>1.12.2.8. Krāsojums iekšējām sienām ar kaļķu krāsu CHALIX DECOR FINITOR vai anologu</t>
  </si>
  <si>
    <t>1.12.2.9. Krāsojums iekšējām sienām  dekoratīvās līnijas</t>
  </si>
  <si>
    <t>1.12.3. Griesti</t>
  </si>
  <si>
    <t>1.12.3.1. Griestu virsmu atīrīšana no uzslāņojuma un vecās organiskās krāsas</t>
  </si>
  <si>
    <t>1.12.3.2. Griestu virsmu līdzināšana ar kaļķu javas apmetumu  ECOIN vai anologu</t>
  </si>
  <si>
    <t>1.12.3.3. Griestu virsmu špaktelēšana ar ECORAS vai anologu</t>
  </si>
  <si>
    <t>1.12.3.4. Griestu virsmu špaktelēšana ar ECORAS EXTRA FINE vai anologu</t>
  </si>
  <si>
    <t>1.12.3.5. Griestu krāsojums ar kaļķu krāsu CHALIX DECOR FINITOR vai anologu</t>
  </si>
  <si>
    <t>1.13. A160-ekspozīcija Nr.2</t>
  </si>
  <si>
    <t>1.13.1. Grīdas</t>
  </si>
  <si>
    <t>1.13.1.1. Vecā grīdas seguma demontāža un utilizācija</t>
  </si>
  <si>
    <t>1.13.1.2. Grīdu pamatnes izveidošana no šķembām 150mm</t>
  </si>
  <si>
    <t>1.13.1.3. Grīdu pamatnes izveidošana no smiltīm 50mm</t>
  </si>
  <si>
    <t xml:space="preserve">1.13.1.4. Hidroizolācijas ieklāšana </t>
  </si>
  <si>
    <t>1.13.1.5. Siltumizolācijas  Tenapor EPS 1500 vai anologa 100mm plākšnu ieklāšana</t>
  </si>
  <si>
    <t>1.13.1.6. Stiegrojuma sieta d6B500 ar soli 200x200 uzstādīšana uz siltumizolācijas pamatnes</t>
  </si>
  <si>
    <t>1.13.1.7. Monolītā betona C16/20 grīdas 50 mm biezumā</t>
  </si>
  <si>
    <t xml:space="preserve">1.13.1.8. Hidroizolācijas ieklāšana </t>
  </si>
  <si>
    <t>1.13.1.9. Grīdu koka gulšņu 80x40 erīkošana</t>
  </si>
  <si>
    <t>1.13.1.10. Koka grīdas no 40 mm bieziem dēļiem (dēļa platums 150mm) ar grīdas ēvelēšanu (ieskaitot grīdlīstes)</t>
  </si>
  <si>
    <t>1.13.1.11.  Koka grīdu augstvērtīgs krāsojums ar eļļas  krāsām (ieskaitot grīdlīstes)</t>
  </si>
  <si>
    <t>1.13.2. Sienas</t>
  </si>
  <si>
    <t>1.13.2.1. Sienas esošo apmetuma demontāža un virsmas atīrīšana līdz stingrai pamatvirsmai</t>
  </si>
  <si>
    <t>1.13.2.2. Sienu gruntēšana ar PRIMER ANTISALE vai anologu</t>
  </si>
  <si>
    <t>1.13.2.3. Veidot apmetumu ar sanācijas kaļķu apmetumu ECODE vai anologu</t>
  </si>
  <si>
    <t xml:space="preserve">1.13.2.4. Virsmu atīrīšana no uzslāņojuma un vecās organiskās krāsas </t>
  </si>
  <si>
    <t>1.13.2.5. Virsmu līdzināšana ar kaļķu javas apmetumu  ECOIN vai anologu</t>
  </si>
  <si>
    <t>1.13.2.6. Virsmu špaktelēšana ar ECORAS vai anologu</t>
  </si>
  <si>
    <t>1.13.2.7. Virsmu špaktelēšana ar ECORAS EXTRA FINE vai anologu</t>
  </si>
  <si>
    <t>1.13.2.8. Krāsojums iekšējām sienām ar kaļķu krāsu CHALIX DECOR FINITOR vai anologu</t>
  </si>
  <si>
    <t>1.13.2.9. Krāsojums iekšējām sienām  dekoratīvās līnijas</t>
  </si>
  <si>
    <t>1.13.3. Griesti</t>
  </si>
  <si>
    <t>1.13.3.1. Griestu virsmu atīrīšana no uzslāņojuma un vecās organiskās krāsas</t>
  </si>
  <si>
    <t>1.13.3.2. Griestu virsmu līdzināšana ar kaļķu javas apmetumu  ECOIN vai anologu</t>
  </si>
  <si>
    <t>1.13.3.3. Griestu virsmu špaktelēšana ar ECORAS vai anologu</t>
  </si>
  <si>
    <t>1.13.3.4. Griestu virsmu špaktelēšana ar ECORAS EXTRA FINE vai anologu</t>
  </si>
  <si>
    <t>1.13.3.5. Griestu krāsojums ar kaļķu krāsu CHALIX DECOR FINITOR vai anologu</t>
  </si>
  <si>
    <t>1.14. A161-ekspozīcija Nr.3</t>
  </si>
  <si>
    <t>1.14.1. Grīdas</t>
  </si>
  <si>
    <t>1.14.1.1. Vecā grīdas seguma demontāža un utilizācija</t>
  </si>
  <si>
    <t>1.14.1.2. Grīdu pamatnes izveidošana no šķembām 150mm</t>
  </si>
  <si>
    <t>1.14.1.3. Grīdu pamatnes izveidošana no smiltīm 50mm</t>
  </si>
  <si>
    <t xml:space="preserve">1.14.1.4. Hidroizolācijas ieklāšana </t>
  </si>
  <si>
    <t>1.14.1.5. Siltumizolācijas  Tenapor EPS 1500 vai anologa 100mm plākšnu ieklāšana</t>
  </si>
  <si>
    <t>1.14.1.6. Stiegrojuma sieta d6B500 ar soli 200x200 uzstādīšana uz siltumizolācijas pamatnes</t>
  </si>
  <si>
    <t>1.14.1.7. Monolītā betona C16/20 grīdas 50 mm biezumā</t>
  </si>
  <si>
    <t xml:space="preserve">1.14.1.8. Hidroizolācijas ieklāšana </t>
  </si>
  <si>
    <t>1.14.1.9. Grīdu koka gulšņu 80x40 erīkošana</t>
  </si>
  <si>
    <t>1.14.1.10. Koka grīdas no 40 mm bieziem dēļiem (dēļa platums 150mm) ar grīdas ēvelēšanu (ieskaitot grīdlīstes)</t>
  </si>
  <si>
    <t>1.14.1.11.  Koka grīdu augstvērtīgs krāsojums ar eļļas  krāsām (ieskaitot grīdlīstes)</t>
  </si>
  <si>
    <t>1.14.2. Sienas</t>
  </si>
  <si>
    <t>1.14.2.1. Sienas esošo apmetuma demontāža un virsmas atīrīšana līdz stingrai pamatvirsmai</t>
  </si>
  <si>
    <t>1.14.2.2. Sienu gruntēšana ar PRIMER ANTISALE vai anologu</t>
  </si>
  <si>
    <t>1.14.2.3. Veidot apmetumu ar sanācijas kaļķu apmetumu ECODE vai anologu</t>
  </si>
  <si>
    <t xml:space="preserve">1.14.2.4. Virsmu atīrīšana no uzslāņojuma un vecās organiskās krāsas </t>
  </si>
  <si>
    <t>1.14.2.5. Virsmu līdzināšana ar kaļķu javas apmetumu  ECOIN vai anologu</t>
  </si>
  <si>
    <t>1.14.2.6. Virsmu špaktelēšana ar ECORAS vai anologu</t>
  </si>
  <si>
    <t>1.14.2.7. Virsmu špaktelēšana ar ECORAS EXTRA FINE vai anologu</t>
  </si>
  <si>
    <t>1.14.2.8. Krāsojums iekšējām sienām ar kaļķu krāsu CHALIX DECOR FINITOR vai anologu</t>
  </si>
  <si>
    <t>1.14.2.9. Krāsojums iekšējām sienām  dekoratīvās līnijas</t>
  </si>
  <si>
    <t>1.14.3. Griesti</t>
  </si>
  <si>
    <t>1.14.3.1. Griestu virsmu atīrīšana no uzslāņojuma un vecās organiskās krāsas</t>
  </si>
  <si>
    <t>1.14.3.2. Griestu virsmu līdzināšana ar kaļķu javas apmetumu  ECOIN vai anologu</t>
  </si>
  <si>
    <t>1.14.3.3. Griestu virsmu špaktelēšana ar ECORAS vai anologu</t>
  </si>
  <si>
    <t>1.14.3.4. Griestu virsmu špaktelēšana ar ECORAS EXTRA FINE vai anologu</t>
  </si>
  <si>
    <t>1.14.3.5. Griestu krāsojums ar kaļķu krāsu CHALIX DECOR FINITOR vai anologu</t>
  </si>
  <si>
    <t>1.15. A162-ekspozīcija Nr.4</t>
  </si>
  <si>
    <t>1.15.1. Grīdas</t>
  </si>
  <si>
    <t>1.15.1.1. Vecā grīdas seguma demontāža un utilizācija</t>
  </si>
  <si>
    <t>1.15.1.2. Grīdu pamatnes izveidošana no šķembām 150mm</t>
  </si>
  <si>
    <t>1.15.1.3. Grīdu pamatnes izveidošana no smiltīm 50mm</t>
  </si>
  <si>
    <t xml:space="preserve">1.15.1.4. Hidroizolācijas ieklāšana </t>
  </si>
  <si>
    <t>1.15.1.5. Siltumizolācijas  Tenapor EPS 1500 vai anologa 100mm plākšnu ieklāšana</t>
  </si>
  <si>
    <t>1.15.1.6. Stiegrojuma sieta d6B500 ar soli 200x200 uzstādīšana uz siltumizolācijas pamatnes</t>
  </si>
  <si>
    <t>1.15.1.7. Monolītā betona C16/20 grīdas 50 mm biezumā</t>
  </si>
  <si>
    <t xml:space="preserve">1.15.1.8. Hidroizolācijas ieklāšana </t>
  </si>
  <si>
    <t>1.15.1.9. Grīdu koka gulšņu 80x40 erīkošana</t>
  </si>
  <si>
    <t>1.15.1.10. Koka grīdas no 40 mm bieziem dēļiem (dēļa platums 150mm) ar grīdas ēvelēšanu (ieskaitot grīdlīstes)</t>
  </si>
  <si>
    <t>1.15.1.11.  Koka grīdu augstvērtīgs krāsojums ar eļļas  krāsām (ieskaitot grīdlīstes)</t>
  </si>
  <si>
    <t>1.15.2. Sienas</t>
  </si>
  <si>
    <t>1.15.2.1. Sienas esošo apmetuma demontāža un virsmas atīrīšana līdz stingrai pamatvirsmai</t>
  </si>
  <si>
    <t>1.15.2.2. Sienu gruntēšana ar PRIMER ANTISALE vai anologu</t>
  </si>
  <si>
    <t>1.15.2.3. Veidot apmetumu ar sanācijas kaļķu apmetumu ECODE vai anologu</t>
  </si>
  <si>
    <t xml:space="preserve">1.15.2.4. Virsmu atīrīšana no uzslāņojuma un vecās organiskās krāsas </t>
  </si>
  <si>
    <t>1.15.2.5. Virsmu līdzināšana ar kaļķu javas apmetumu  ECOIN vai anologu</t>
  </si>
  <si>
    <t>1.15.2.6. Virsmu špaktelēšana ar ECORAS vai anologu</t>
  </si>
  <si>
    <t>1.15.2.7. Virsmu špaktelēšana ar ECORAS EXTRA FINE vai anologu</t>
  </si>
  <si>
    <t>1.15.2.8. Krāsojums iekšējām sienām ar kaļķu krāsu CHALIX DECOR FINITOR vai anologu</t>
  </si>
  <si>
    <t>1.15.2.9. Krāsojums iekšējām sienām  dekoratīvās līnijas</t>
  </si>
  <si>
    <t>1.15.3. Griesti</t>
  </si>
  <si>
    <t>1.15.3.1. Griestu virsmu atīrīšana no uzslāņojuma un vecās organiskās krāsas</t>
  </si>
  <si>
    <t>1.15.3.2. Griestu virsmu līdzināšana ar kaļķu javas apmetumu  ECOIN vai anologu</t>
  </si>
  <si>
    <t>1.15.3.3. Griestu virsmu špaktelēšana ar ECORAS vai anologu</t>
  </si>
  <si>
    <t>1.15.3.4. Griestu virsmu špaktelēšana ar ECORAS EXTRA FINE vai anologu</t>
  </si>
  <si>
    <t>1.15.3.5. Griestu krāsojums ar kaļķu krāsu CHALIX DECOR FINITOR vai anologu</t>
  </si>
  <si>
    <t>1.16. A163-ekspozīcija Nr.5</t>
  </si>
  <si>
    <t>1.16.1. Grīdas</t>
  </si>
  <si>
    <t>1.16.1.1. Vecā grīdas seguma demontāža un utilizācija</t>
  </si>
  <si>
    <t>1.16.1.2. Grīdu pamatnes izveidošana no šķembām 150mm</t>
  </si>
  <si>
    <t>1.16.1.3. Grīdu pamatnes izveidošana no smiltīm 50mm</t>
  </si>
  <si>
    <t xml:space="preserve">1.16.1.4. Hidroizolācijas ieklāšana </t>
  </si>
  <si>
    <t>1.16.1.5. Siltumizolācijas  Tenapor EPS 1500 vai anologa 100mm plākšnu ieklāšana</t>
  </si>
  <si>
    <t>1.16.1.6. Stiegrojuma sieta d6B500 ar soli 200x200 uzstādīšana uz siltumizolācijas pamatnes</t>
  </si>
  <si>
    <t>1.16.1.7. Monolītā betona C16/20 grīdas 50 mm biezumā</t>
  </si>
  <si>
    <t xml:space="preserve">1.16.1.8. Hidroizolācijas ieklāšana </t>
  </si>
  <si>
    <t>1.16.1.9. Grīdu koka gulšņu 80x40 erīkošana</t>
  </si>
  <si>
    <t>1.16.1.10. Koka grīdas no 40 mm bieziem dēļiem (dēļa platums 150mm) ar grīdas ēvelēšanu (ieskaitot grīdlīstes)</t>
  </si>
  <si>
    <t>1.16.1.11.  Koka grīdu augstvērtīgs krāsojums ar eļļas  krāsām (ieskaitot grīdlīstes)</t>
  </si>
  <si>
    <t>1.16.2. Sienas</t>
  </si>
  <si>
    <t>1.16.2.1. Sienas esošo apmetuma demontāža un virsmas atīrīšana līdz stingrai pamatvirsmai</t>
  </si>
  <si>
    <t>1.16.2.2. Sienu gruntēšana ar PRIMER ANTISALE vai anologu</t>
  </si>
  <si>
    <t>1.16.2.3. Veidot apmetumu ar sanācijas kaļķu apmetumu ECODE vai anologu</t>
  </si>
  <si>
    <t xml:space="preserve">1.16.2.4. Virsmu atīrīšana no uzslāņojuma un vecās organiskās krāsas </t>
  </si>
  <si>
    <t>1.16.2.5. Virsmu līdzināšana ar kaļķu javas apmetumu  ECOIN vai anologu</t>
  </si>
  <si>
    <t>1.16.2.6. Virsmu špaktelēšana ar ECORAS vai anologu</t>
  </si>
  <si>
    <t>1.16.2.7. Virsmu špaktelēšana ar ECORAS EXTRA FINE vai anologu</t>
  </si>
  <si>
    <t>1.16.2.8. Krāsojums iekšējām sienām ar kaļķu krāsu CHALIX DECOR FINITOR vai anologu</t>
  </si>
  <si>
    <t>1.16.2.9. Orģinālkrāsojuma restaurācija</t>
  </si>
  <si>
    <t>1.16.2.10. Krāsojums iekšējām sienām  dekoratīvās līnijas</t>
  </si>
  <si>
    <t>1.16.3. Griesti</t>
  </si>
  <si>
    <t>1.16.3.1. Griestu virsmu atīrīšana no uzslāņojuma un vecās organiskās krāsas</t>
  </si>
  <si>
    <t>1.16.3.2. Griestu virsmu līdzināšana ar kaļķu javas apmetumu  ECOIN vai anologu</t>
  </si>
  <si>
    <t>1.16.3.3. Griestu virsmu špaktelēšana ar ECORAS vai anologu</t>
  </si>
  <si>
    <t>1.16.3.4. Griestu virsmu špaktelēšana ar ECORAS EXTRA FINE vai anologu</t>
  </si>
  <si>
    <t>1.16.3.5. Griestu krāsojums ar kaļķu krāsu CHALIX DECOR FINITOR vai anologu</t>
  </si>
  <si>
    <t>1.17. A164-ekspozīcija Nr.5a</t>
  </si>
  <si>
    <t>1.17.1. Grīdas</t>
  </si>
  <si>
    <t>1.17.1.1. Vecā grīdas seguma demontāža un utilizācija</t>
  </si>
  <si>
    <t>1.17.1.2. Grīdu pamatnes izveidošana no šķembām 150mm</t>
  </si>
  <si>
    <t>1.17.1.3. Grīdu pamatnes izveidošana no smiltīm 50mm</t>
  </si>
  <si>
    <t xml:space="preserve">1.17.1.4. Hidroizolācijas ieklāšana </t>
  </si>
  <si>
    <t>1.17.1.5. Siltumizolācijas  Tenapor EPS 1500 vai anologa 100mm plākšnu ieklāšana</t>
  </si>
  <si>
    <t>1.17.1.6. Stiegrojuma sieta d6B500 ar soli 200x200 uzstādīšana uz siltumizolācijas pamatnes</t>
  </si>
  <si>
    <t>1.17.1.7. Monolītā betona C16/20 grīdas 50 mm biezumā</t>
  </si>
  <si>
    <t xml:space="preserve">1.17.1.8. Hidroizolācijas ieklāšana </t>
  </si>
  <si>
    <t>1.17.1.9. Grīdu koka gulšņu 80x40 erīkošana</t>
  </si>
  <si>
    <t>1.17.1.10. Koka grīdas no 40 mm bieziem dēļiem (dēļa platums 150mm) ar grīdas ēvelēšanu (ieskaitot grīdlīstes)</t>
  </si>
  <si>
    <t>1.17.1.11.  Koka grīdu augstvērtīgs krāsojums ar eļļas  krāsām (ieskaitot grīdlīstes)</t>
  </si>
  <si>
    <t>1.17.2. Sienas</t>
  </si>
  <si>
    <t>1.17.2.1. Sienas esošo apmetuma demontāža un virsmas atīrīšana līdz stingrai pamatvirsmai</t>
  </si>
  <si>
    <t>1.17.2.2. Sienu gruntēšana ar PRIMER ANTISALE vai anologu</t>
  </si>
  <si>
    <t>1.17.2.3. Veidot apmetumu ar sanācijas kaļķu apmetumu ECODE vai anologu</t>
  </si>
  <si>
    <t xml:space="preserve">1.17.2.4. Virsmu atīrīšana no uzslāņojuma un vecās organiskās krāsas </t>
  </si>
  <si>
    <t>1.17.2.5. Virsmu līdzināšana ar kaļķu javas apmetumu  ECOIN vai anologu</t>
  </si>
  <si>
    <t>1.17.2.6. Virsmu špaktelēšana ar ECORAS vai anologu</t>
  </si>
  <si>
    <t>1.17.2.7. Virsmu špaktelēšana ar ECORAS EXTRA FINE vai anologu</t>
  </si>
  <si>
    <t>1.17.2.8. Krāsojums iekšējām sienām ar kaļķu krāsu CHALIX DECOR FINITOR vai anologu</t>
  </si>
  <si>
    <t>1.17.2.9. Krāsojums iekšējām sienām  joslu trafareta tehnikā</t>
  </si>
  <si>
    <t>1.17.3. Griesti</t>
  </si>
  <si>
    <t>1.17.3.1. Griestu virsmu atīrīšana no uzslāņojuma un vecās organiskās krāsas</t>
  </si>
  <si>
    <t>1.17.3.2. Griestu virsmu līdzināšana ar kaļķu javas apmetumu  ECOIN vai anologu</t>
  </si>
  <si>
    <t>1.17.3.3. Griestu virsmu špaktelēšana ar ECORAS vai anologu</t>
  </si>
  <si>
    <t>1.17.3.4. Griestu virsmu špaktelēšana ar ECORAS EXTRA FINE vai anologu</t>
  </si>
  <si>
    <t>1.17.3.5. Griestu krāsojums ar kaļķu krāsu CHALIX DECOR FINITOR vai anologu</t>
  </si>
  <si>
    <t>2. 1.stāva un pagrabstāva telpas (21.daļa)</t>
  </si>
  <si>
    <t>2.1. E135 - Gaitenis</t>
  </si>
  <si>
    <t>2.1.1. Grīdas</t>
  </si>
  <si>
    <t>2.1.1.1. Vecā grīdas seguma demontāža un utilizācija</t>
  </si>
  <si>
    <t>2.1.1.2. Grīdu pamatnes izveidošana no šķembām 150mm</t>
  </si>
  <si>
    <t>2.1.1.3. Grīdu pamatnes izveidošana no smiltīm 50mm</t>
  </si>
  <si>
    <t xml:space="preserve">2.1.1.4. Hidroizolācijas ieklāšana </t>
  </si>
  <si>
    <t>2.1.1.5. Siltumizolācijas  Tenapor EPS 1500 vai anologa 100mm plākšnu ieklāšana</t>
  </si>
  <si>
    <t>2.1.1.6. Stiegrojuma sieta d6B500 ar soli 200x200 uzstādīšana uz siltumizolācijas pamatnes</t>
  </si>
  <si>
    <t>2.1.1.7. Monolītā betona C16/20 grīdas 50 mm biezumā</t>
  </si>
  <si>
    <t>2.1.1.8. Grīdu segums no keramikas flīzēm uz līmes kārtas</t>
  </si>
  <si>
    <t>2.1.2. Sienas</t>
  </si>
  <si>
    <t>2.1.2.1. Sienas esošo apmetuma demontāža un virsmas atīrīšana līdz stingrai pamatvirsmai</t>
  </si>
  <si>
    <t>2.1.2.2. Sienu gruntēšana ar PRIMER ANTISALE vai anologu</t>
  </si>
  <si>
    <t>2.1.2.3. Veidot apmetumu ar sanācijas kaļķu apmetumu ECODE vai anologu</t>
  </si>
  <si>
    <t xml:space="preserve">2.1.2.4. Virsmu atīrīšana no uzslāņojuma un vecās organiskās krāsas </t>
  </si>
  <si>
    <t>2.1.2.5. Virsmu līdzināšana ar kaļķu javas apmetumu  ECOIN vai anologu</t>
  </si>
  <si>
    <t>2.1.2.6. Virsmu špaktelēšana ar ECORAS vai anologu</t>
  </si>
  <si>
    <t>2.1.2.7. Virsmu špaktelēšana ar ECORAS EXTRA FINE vai anologu</t>
  </si>
  <si>
    <t>2.1.2.8. Krāsojums iekšējām sienām ar kaļķu krāsu CHALIX DECOR FINITOR vai anologu (sienas cokoldaļa 0,25m virs grīdas krāsot ar mitrumatgrūdošu krāsu)</t>
  </si>
  <si>
    <t>2.1.2.9. Krāsojums iekšējām sienām  dekoratīvās līnijas</t>
  </si>
  <si>
    <t>2.1.3. Griesti</t>
  </si>
  <si>
    <t>2.1.3.1. Griestu virsmu atīrīšana no uzslāņojuma un vecās organiskās krāsas</t>
  </si>
  <si>
    <t>2.1.3.2. Griestu virsmu līdzināšana ar kaļķu javas apmetumu  ECOIN vai anologu</t>
  </si>
  <si>
    <t>2.1.3.3. Griestu virsmu špaktelēšana ar ECORAS vai anologu</t>
  </si>
  <si>
    <t>2.1.3.4. Griestu virsmu špaktelēšana ar ECORAS EXTRA FINE vai anologu</t>
  </si>
  <si>
    <t>2.1.3.5. Griestu krāsojums ar kaļķu krāsu CHALIX DECOR FINITOR vai anologu</t>
  </si>
  <si>
    <t>2.2. E136 - Personāla ģērbtuve</t>
  </si>
  <si>
    <t>2.2.1. Grīdas</t>
  </si>
  <si>
    <t>2.2.1.1. Vecā grīdas seguma demontāža un utilizācija</t>
  </si>
  <si>
    <t>2.2.1.2. Grīdu pamatnes izveidošana no šķembām 150mm</t>
  </si>
  <si>
    <t>2.2.1.3. Grīdu pamatnes izveidošana no smiltīm 50mm</t>
  </si>
  <si>
    <t xml:space="preserve">2.2.1.4. Hidroizolācijas ieklāšana </t>
  </si>
  <si>
    <t>2.2.1.5. Siltumizolācijas  Tenapor EPS 1500 vai anologa 100mm plākšnu ieklāšana</t>
  </si>
  <si>
    <t>2.2.1.6. Stiegrojuma sieta d6B500 ar soli 200x200 uzstādīšana uz siltumizolācijas pamatnes</t>
  </si>
  <si>
    <t>2.2.1.7. Monolītā betona C16/20 grīdas 50 mm biezumā</t>
  </si>
  <si>
    <t>2.2.1.8. Grīdu segums no keramikas flīzēm uz līmes kārtas</t>
  </si>
  <si>
    <t>2.2.2. Sienas</t>
  </si>
  <si>
    <t>2.2.2.1. Sienas esošo apmetuma demontāža un virsmas atīrīšana līdz stingrai pamatvirsmai</t>
  </si>
  <si>
    <t>2.2.2.2. Sienu gruntēšana ar PRIMER ANTISALE vai anologu</t>
  </si>
  <si>
    <t>2.2.2.3. Veidot apmetumu ar sanācijas kaļķu apmetumu ECODE vai anologu</t>
  </si>
  <si>
    <t xml:space="preserve">2.2.2.4. Virsmu atīrīšana no uzslāņojuma un vecās organiskās krāsas </t>
  </si>
  <si>
    <t>2.2.2.5. Virsmu līdzināšana ar kaļķu javas apmetumu  ECOIN vai anologu</t>
  </si>
  <si>
    <t>2.2.2.6. Virsmu špaktelēšana ar ECORAS vai anologu</t>
  </si>
  <si>
    <t>2.2.2.7. Virsmu špaktelēšana ar ECORAS EXTRA FINE vai anologu</t>
  </si>
  <si>
    <t>2.2.2.8. Krāsojums iekšējām sienām ar kaļķu krāsu CHALIX DECOR FINITOR vai anologu (sienas cokoldaļa 0,25m virs grīdas krāsot ar mitrumatgrūdošu krāsu)</t>
  </si>
  <si>
    <t>2.2.2.9. Krāsojums iekšējām sienām  dekoratīvās līnijas</t>
  </si>
  <si>
    <t>2.2.3. Griesti</t>
  </si>
  <si>
    <t>2.2.3.1. Griestu virsmu atīrīšana no uzslāņojuma un vecās organiskās krāsas</t>
  </si>
  <si>
    <t>2.2.3.2. Griestu virsmu līdzināšana ar kaļķu javas apmetumu  ECOIN vai anologu</t>
  </si>
  <si>
    <t>2.2.3.3. Griestu virsmu špaktelēšana ar ECORAS vai anologu</t>
  </si>
  <si>
    <t>2.2.3.4. Griestu virsmu špaktelēšana ar ECORAS EXTRA FINE vai anologu</t>
  </si>
  <si>
    <t>2.2.3.5. Griestu krāsojums ar kaļķu krāsu CHALIX DECOR FINITOR vai anologu</t>
  </si>
  <si>
    <t>2.3. E136 - Personāla ģērbtuve</t>
  </si>
  <si>
    <t>2.3.1. Grīdas</t>
  </si>
  <si>
    <t>2.3.1.1. Vecā grīdas seguma demontāža un utilizācija</t>
  </si>
  <si>
    <t>2.3.1.2. Grīdu pamatnes izveidošana no šķembām 150mm</t>
  </si>
  <si>
    <t>2.3.1.3. Grīdu pamatnes izveidošana no smiltīm 50mm</t>
  </si>
  <si>
    <t xml:space="preserve">2.3.1.4. Hidroizolācijas ieklāšana </t>
  </si>
  <si>
    <t>2.3.1.5. Siltumizolācijas  Tenapor EPS 1500 vai anologa 100mm plākšnu ieklāšana</t>
  </si>
  <si>
    <t>2.3.1.6. Stiegrojuma sieta d6B500 ar soli 200x200 uzstādīšana uz siltumizolācijas pamatnes</t>
  </si>
  <si>
    <t>2.3.1.7. Monolītā betona C16/20 grīdas 50 mm biezumā</t>
  </si>
  <si>
    <t>2.3.1.8. Grīdu segums no keramikas flīzēm uz līmes kārtas</t>
  </si>
  <si>
    <t>2.3.2. Sienas</t>
  </si>
  <si>
    <t>2.3.2.1. Sienas esošo apmetuma demontāža un virsmas atīrīšana līdz stingrai pamatvirsmai</t>
  </si>
  <si>
    <t>2.3.2.2. Sienu gruntēšana ar PRIMER ANTISALE vai anologu</t>
  </si>
  <si>
    <t>2.3.2.3. Veidot apmetumu ar sanācijas kaļķu apmetumu ECODE vai anologu</t>
  </si>
  <si>
    <t xml:space="preserve">2.3.2.4. Virsmu atīrīšana no uzslāņojuma un vecās organiskās krāsas </t>
  </si>
  <si>
    <t>2.3.2.5. Virsmu līdzināšana ar kaļķu javas apmetumu  ECOIN vai anologu</t>
  </si>
  <si>
    <t>2.3.2.6. Virsmu špaktelēšana ar ECORAS vai anologu</t>
  </si>
  <si>
    <t>2.3.2.7. Virsmu špaktelēšana ar ECORAS EXTRA FINE vai anologu</t>
  </si>
  <si>
    <t>2.3.2.8. Krāsojums iekšējām sienām ar kaļķu krāsu CHALIX DECOR FINITOR vai anologu (sienas cokoldaļa 0,25m virs grīdas krāsot ar mitrumatgrūdošu krāsu)</t>
  </si>
  <si>
    <t>2.3.2.9.  Mūra sienu flīzēšana</t>
  </si>
  <si>
    <t>2.3.3. Griesti</t>
  </si>
  <si>
    <t>2.3.3.1. Griestu virsmu atīrīšana no uzslāņojuma un vecās organiskās krāsas</t>
  </si>
  <si>
    <t>2.3.3.2. Griestu virsmu līdzināšana ar kaļķu javas apmetumu  ECOIN vai anologu</t>
  </si>
  <si>
    <t>2.3.3.3. Griestu virsmu špaktelēšana ar ECORAS vai anologu</t>
  </si>
  <si>
    <t>2.3.3.4. Griestu virsmu špaktelēšana ar ECORAS EXTRA FINE vai anologu</t>
  </si>
  <si>
    <t>2.3.3.5. Griestu krāsojums ar kaļķu krāsu CHALIX DECOR FINITOR vai anologu</t>
  </si>
  <si>
    <t xml:space="preserve">2.3.3.6. Riģipša (mitrumizturīgā) kārbas  pa metāla karkasu  montāža un apdare </t>
  </si>
  <si>
    <t>2.4. E137 - Saimniecīas telpa</t>
  </si>
  <si>
    <t>2.4.1. Grīdas</t>
  </si>
  <si>
    <t>2.4.1.1. Vecā grīdas seguma demontāža un utilizācija</t>
  </si>
  <si>
    <t>2.4.1.2. Grīdu pamatnes izveidošana no šķembām 150mm</t>
  </si>
  <si>
    <t>2.4.1.3. Grīdu pamatnes izveidošana no smiltīm 50mm</t>
  </si>
  <si>
    <t xml:space="preserve">2.4.1.4. Hidroizolācijas ieklāšana </t>
  </si>
  <si>
    <t>2.4.1.5. Siltumizolācijas  Tenapor EPS 1500 vai anologa 100mm plākšnu ieklāšana</t>
  </si>
  <si>
    <t>2.4.1.6. Stiegrojuma sieta d6B500 ar soli 200x200 uzstādīšana uz siltumizolācijas pamatnes</t>
  </si>
  <si>
    <t>2.4.1.7. Monolītā betona C16/20 grīdas 50 mm biezumā</t>
  </si>
  <si>
    <t xml:space="preserve">2.4.1.8. Hidroizolācijas ieklāšana </t>
  </si>
  <si>
    <t>2.4.1.9. Grīdu koka gulšņu 80x40 erīkošana</t>
  </si>
  <si>
    <t>2.4.1.10. Koka grīdas no 40 mm bieziem dēļiem (dēļa platums 150mm) ar grīdas ēvelēšanu (ieskaitot grīdlīstes)</t>
  </si>
  <si>
    <t>2.4.1.11.  Koka grīdu augstvērtīgs krāsojums ar eļļas  krāsām</t>
  </si>
  <si>
    <t>2.4.2. Sienas</t>
  </si>
  <si>
    <t>2.4.2.1. Sienas esošo apmetuma demontāža un virsmas atīrīšana līdz stingrai pamatvirsmai</t>
  </si>
  <si>
    <t>2.4.2.2. Sienu gruntēšana ar PRIMER ANTISALE vai anologu</t>
  </si>
  <si>
    <t>2.4.2.3. Veidot apmetumu ar sanācijas kaļķu apmetumu ECODE vai anologu</t>
  </si>
  <si>
    <t xml:space="preserve">2.4.2.4. Virsmu atīrīšana no uzslāņojuma un vecās organiskās krāsas </t>
  </si>
  <si>
    <t>2.4.2.5. Virsmu līdzināšana ar kaļķu javas apmetumu  ECOIN vai anologu</t>
  </si>
  <si>
    <t>2.4.2.6. Virsmu špaktelēšana ar ECORAS vai anologu</t>
  </si>
  <si>
    <t>2.4.2.7. Virsmu špaktelēšana ar ECORAS EXTRA FINE vai anologu</t>
  </si>
  <si>
    <t>2.4.2.8. Krāsojums iekšējām sienām ar kaļķu krāsu CHALIX DECOR FINITOR vai anologu</t>
  </si>
  <si>
    <t>2.4.2.9. Krāsojums iekšējām sienām  dekoratīvās līnijas</t>
  </si>
  <si>
    <t>2.4.3. Griesti</t>
  </si>
  <si>
    <t>2.4.3.1. Griestu virsmu atīrīšana no uzslāņojuma un vecās organiskās krāsas</t>
  </si>
  <si>
    <t>2.4.3.2. Griestu virsmu līdzināšana ar kaļķu javas apmetumu  ECOIN vai anologu</t>
  </si>
  <si>
    <t>2.4.3.3. Griestu virsmu špaktelēšana ar ECORAS vai anologu</t>
  </si>
  <si>
    <t>2.4.3.4. Griestu virsmu špaktelēšana ar ECORAS EXTRA FINE vai anologu</t>
  </si>
  <si>
    <t>2.4.3.5. Griestu krāsojums ar kaļķu krāsu CHALIX DECOR FINITOR vai anologu</t>
  </si>
  <si>
    <t>2.5. E138 - Noliktava</t>
  </si>
  <si>
    <t>2.5.1. Grīdas</t>
  </si>
  <si>
    <t>2.5.1.1. Vecā grīdas seguma demontāža un utilizācija</t>
  </si>
  <si>
    <t>2.5.1.2. Grīdu pamatnes izveidošana no šķembām 150mm</t>
  </si>
  <si>
    <t>2.5.1.3. Grīdu pamatnes izveidošana no smiltīm 50mm</t>
  </si>
  <si>
    <t xml:space="preserve">2.5.1.4. Hidroizolācijas ieklāšana </t>
  </si>
  <si>
    <t>2.5.1.5. Siltumizolācijas  Tenapor EPS 1500 vai anologa 100mm plākšnu ieklāšana</t>
  </si>
  <si>
    <t>2.5.1.6. Stiegrojuma sieta d6B500 ar soli 200x200 uzstādīšana uz siltumizolācijas pamatnes</t>
  </si>
  <si>
    <t>2.5.1.7. Monolītā betona C16/20 grīdas 50 mm biezumā</t>
  </si>
  <si>
    <t xml:space="preserve">2.5.1.8. Hidroizolācijas ieklāšana </t>
  </si>
  <si>
    <t>2.5.1.9. Grīdu koka gulšņu 80x40 erīkošana</t>
  </si>
  <si>
    <t>2.5.1.10. Koka grīdas no 40 mm bieziem dēļiem (dēļa platums 150mm) ar grīdas ēvelēšanu (ieskaitot grīdlīstes</t>
  </si>
  <si>
    <t>2.5.1.11.  Koka grīdu augstvērtīgs krāsojums ar eļļas  krāsām (ieskaitot grīdlīstes</t>
  </si>
  <si>
    <t>2.5.2. Sienas</t>
  </si>
  <si>
    <t>2.5.2.1. Sienas esošo apmetuma demontāža un virsmas atīrīšana līdz stingrai pamatvirsmai</t>
  </si>
  <si>
    <t>2.5.2.2. Sienu gruntēšana ar PRIMER ANTISALE vai anologu</t>
  </si>
  <si>
    <t>2.5.2.3. Veidot apmetumu ar sanācijas kaļķu apmetumu ECODE vai anologu</t>
  </si>
  <si>
    <t xml:space="preserve">2.5.2.4. Virsmu atīrīšana no uzslāņojuma un vecās organiskās krāsas </t>
  </si>
  <si>
    <t>2.5.2.5. Virsmu līdzināšana ar kaļķu javas apmetumu  ECOIN vai anologu</t>
  </si>
  <si>
    <t>2.5.2.6. Virsmu špaktelēšana ar ECORAS vai anologu</t>
  </si>
  <si>
    <t>2.5.2.7. Virsmu špaktelēšana ar ECORAS EXTRA FINE vai anologu</t>
  </si>
  <si>
    <t>2.5.2.8. Krāsojums iekšējām sienām ar kaļķu krāsu CHALIX DECOR FINITOR vai anologu</t>
  </si>
  <si>
    <t>2.5.2.9. Krāsojums iekšējām sienām  dekoratīvās līnijas</t>
  </si>
  <si>
    <t>2.5.3. Griesti</t>
  </si>
  <si>
    <t>2.5.3.1. Griestu virsmu atīrīšana no uzslāņojuma un vecās organiskās krāsas</t>
  </si>
  <si>
    <t>2.5.3.2. Griestu virsmu līdzināšana ar kaļķu javas apmetumu  ECOIN vai anologu</t>
  </si>
  <si>
    <t>2.5.3.3. Griestu virsmu špaktelēšana ar ECORAS vai anologu</t>
  </si>
  <si>
    <t>2.5.3.4. Griestu virsmu špaktelēšana ar ECORAS EXTRA FINE vai anologu</t>
  </si>
  <si>
    <t>2.5.3.5. Griestu krāsojums ar kaļķu krāsu CHALIX DECOR FINITOR vai anologu</t>
  </si>
  <si>
    <t>2.6. E149- Kāpņu telpa</t>
  </si>
  <si>
    <t>2.6.1. Grīdas</t>
  </si>
  <si>
    <t>2.6.1.1. Saglabājama un remontējama esošā betona grīda</t>
  </si>
  <si>
    <t>2.6.1.2. Atjaunot metāla režģi - kājslauķi betona grīdā</t>
  </si>
  <si>
    <t>2.6.2. Sienas</t>
  </si>
  <si>
    <t>2.6.2.1. Sienas esošo apmetuma demontāža un virsmas atīrīšana līdz stingrai pamatvirsmai</t>
  </si>
  <si>
    <t>2.6.2.2. Sienu gruntēšana ar PRIMER ANTISALE vai anologu</t>
  </si>
  <si>
    <t>2.6.2.3. Veidot apmetumu ar sanācijas kaļķu apmetumu ECODE vai anologu</t>
  </si>
  <si>
    <t xml:space="preserve">2.6.2.4. Virsmu atīrīšana no uzslāņojuma un vecās organiskās krāsas </t>
  </si>
  <si>
    <t>2.6.2.5. Virsmu līdzināšana ar kaļķu javas apmetumu  ECOIN vai anologu</t>
  </si>
  <si>
    <t>2.6.2.6. Virsmu špaktelēšana ar ECORAS vai anologu</t>
  </si>
  <si>
    <t>2.6.2.7. Virsmu špaktelēšana ar ECORAS EXTRA FINE vai anologu</t>
  </si>
  <si>
    <t>2.6.2.8. Krāsojums iekšējām sienām ar kaļķu krāsu CHALIX DECOR FINITOR vai anologu (sienas cokoldaļa 0,25m virs grīdas krāsot ar mitrumatgrūdošu krāsu)</t>
  </si>
  <si>
    <t>2.6.2.9. Krāsojums iekšējām sienām  lineļļas vai silkātkrāsas (panelis)</t>
  </si>
  <si>
    <t>2.6.3. Griesti</t>
  </si>
  <si>
    <t>2.6.3.1. Griestu virsmu atīrīšana no uzslāņojuma un vecās organiskās krāsas</t>
  </si>
  <si>
    <t>2.6.3.2. Griestu virsmu līdzināšana ar kaļķu javas apmetumu  ECOIN vai anologu</t>
  </si>
  <si>
    <t>2.6.3.3. Griestu virsmu špaktelēšana ar ECORAS vai anologu</t>
  </si>
  <si>
    <t>2.6.3.4. Griestu virsmu špaktelēšana ar ECORAS EXTRA FINE vai anologu</t>
  </si>
  <si>
    <t>2.6.3.5. Griestu krāsojums ar kaļķu krāsu CHALIX DECOR FINITOR vai anologu</t>
  </si>
  <si>
    <t>2.7. E147 - Mākslinieku ģērbtuve</t>
  </si>
  <si>
    <t>2.7.1. Grīdas</t>
  </si>
  <si>
    <t>2.7.1.1. Vecā grīdas seguma demontāža un utilizācija</t>
  </si>
  <si>
    <t>2.7.1.2. Grīdu pamatnes izveidošana no šķembām 150mm</t>
  </si>
  <si>
    <t>2.7.1.3. Grīdu pamatnes izveidošana no smiltīm 50mm</t>
  </si>
  <si>
    <t xml:space="preserve">2.7.1.4. Hidroizolācijas ieklāšana </t>
  </si>
  <si>
    <t>2.7.1.5. Siltumizolācijas  Tenapor EPS 1500 vai anologa 100mm plākšnu ieklāšana</t>
  </si>
  <si>
    <t>2.7.1.6. Stiegrojuma sieta d6B500 ar soli 200x200 uzstādīšana uz siltumizolācijas pamatnes</t>
  </si>
  <si>
    <t>2.7.1.7. Monolītā betona C16/20 grīdas 50 mm biezumā</t>
  </si>
  <si>
    <t xml:space="preserve">2.7.1.8. Hidroizolācijas ieklāšana </t>
  </si>
  <si>
    <t>2.7.1.9. Grīdu koka gulšņu 80x40 erīkošana</t>
  </si>
  <si>
    <t>2.7.1.10. Koka grīdas no 40 mm bieziem dēļiem (dēļa platums 150mm) ar grīdas ēvelēšanu (ieskaitot grīdlīstes</t>
  </si>
  <si>
    <t>2.7.1.11.  Koka grīdu augstvērtīgs krāsojums ar eļļas  krāsām (ieskaitot grīdlīstes</t>
  </si>
  <si>
    <t>2.7.2. Sienas</t>
  </si>
  <si>
    <t>2.7.2.1. Sienas esošo apmetuma demontāža un virsmas atīrīšana līdz stingrai pamatvirsmai</t>
  </si>
  <si>
    <t>2.7.2.2. Sienu gruntēšana ar PRIMER ANTISALE vai anologu</t>
  </si>
  <si>
    <t>2.7.2.3. Veidot apmetumu ar sanācijas kaļķu apmetumu ECODE vai anologu</t>
  </si>
  <si>
    <t xml:space="preserve">2.7.2.4. Virsmu atīrīšana no uzslāņojuma un vecās organiskās krāsas </t>
  </si>
  <si>
    <t>2.7.2.5. Virsmu līdzināšana ar kaļķu javas apmetumu  ECOIN vai anologu</t>
  </si>
  <si>
    <t>2.7.2.6. Virsmu špaktelēšana ar ECORAS vai anologu</t>
  </si>
  <si>
    <t>2.7.2.7. Virsmu špaktelēšana ar ECORAS EXTRA FINE vai anologu</t>
  </si>
  <si>
    <t>2.7.2.8. Krāsojums iekšējām sienām ar kaļķu krāsu CHALIX DECOR FINITOR vai anologu</t>
  </si>
  <si>
    <t>2.7.2.9. Krāsojums iekšējām sienām  dekoratīvās līnijas</t>
  </si>
  <si>
    <t>2.7.3. Griesti</t>
  </si>
  <si>
    <t>2.7.3.1. Griestu virsmu atīrīšana no uzslāņojuma un vecās organiskās krāsas</t>
  </si>
  <si>
    <t>2.7.3.2. Griestu virsmu līdzināšana ar kaļķu javas apmetumu  ECOIN vai anologu</t>
  </si>
  <si>
    <t>2.7.3.3. Griestu virsmu špaktelēšana ar ECORAS vai anologu</t>
  </si>
  <si>
    <t>2.7.3.4. Griestu virsmu špaktelēšana ar ECORAS EXTRA FINE vai anologu</t>
  </si>
  <si>
    <t>2.7.3.5. Griestu krāsojums ar kaļķu krāsu CHALIX DECOR FINITOR vai anologu</t>
  </si>
  <si>
    <t>2.8. E147a - Priekštelpa</t>
  </si>
  <si>
    <t>2.8.1. Grīdas</t>
  </si>
  <si>
    <t>2.8.1.1. Vecā grīdas seguma demontāža un utilizācija</t>
  </si>
  <si>
    <t>2.8.1.2. Grīdu pamatnes izveidošana no šķembām 150mm</t>
  </si>
  <si>
    <t>2.8.1.3. Grīdu pamatnes izveidošana no smiltīm 50mm</t>
  </si>
  <si>
    <t xml:space="preserve">2.8.1.4. Hidroizolācijas ieklāšana </t>
  </si>
  <si>
    <t>2.8.1.5. Siltumizolācijas  Tenapor EPS 1500 vai anologa 100mm plākšnu ieklāšana</t>
  </si>
  <si>
    <t>2.8.1.6. Stiegrojuma sieta d6B500 ar soli 200x200 uzstādīšana uz siltumizolācijas pamatnes</t>
  </si>
  <si>
    <t>2.8.1.7. Monolītā betona C16/20 grīdas 50 mm biezumā</t>
  </si>
  <si>
    <t xml:space="preserve">2.8.1.8. Hidroizolācijas ieklāšana </t>
  </si>
  <si>
    <t>2.8.1.9. Grīdu koka gulšņu 80x40 erīkošana</t>
  </si>
  <si>
    <t>2.8.1.10. Koka grīdas no 40 mm bieziem dēļiem (dēļa platums 150mm) ar grīdas ēvelēšanu (ieskaitot grīdlīstes)</t>
  </si>
  <si>
    <t>2.8.1.11.  Koka grīdu augstvērtīgs krāsojums ar eļļas  krāsām (ieskaitot grīdlīstes</t>
  </si>
  <si>
    <t>2.8.2. Sienas</t>
  </si>
  <si>
    <t>2.8.2.1. Sienas esošo apmetuma demontāža un virsmas atīrīšana līdz stingrai pamatvirsmai</t>
  </si>
  <si>
    <t>2.8.2.2. Sienu gruntēšana ar PRIMER ANTISALE vai anologu</t>
  </si>
  <si>
    <t>2.8.2.3. Veidot apmetumu ar sanācijas kaļķu apmetumu ECODE vai anologu</t>
  </si>
  <si>
    <t xml:space="preserve">2.8.2.4. Virsmu atīrīšana no uzslāņojuma un vecās organiskās krāsas </t>
  </si>
  <si>
    <t>2.8.2.5. Virsmu līdzināšana ar kaļķu javas apmetumu  ECOIN vai anologu</t>
  </si>
  <si>
    <t>2.8.2.6. Virsmu špaktelēšana ar ECORAS vai anologu</t>
  </si>
  <si>
    <t>2.8.2.7. Virsmu špaktelēšana ar ECORAS EXTRA FINE vai anologu</t>
  </si>
  <si>
    <t>2.8.2.8. Krāsojums iekšējām sienām ar kaļķu krāsu CHALIX DECOR FINITOR vai anologu</t>
  </si>
  <si>
    <t>2.8.2.9. Krāsojums iekšējām sienām  dekoratīvās līnijas</t>
  </si>
  <si>
    <t>2.8.3. Griesti</t>
  </si>
  <si>
    <t>2.8.3.1. Griestu virsmu atīrīšana no uzslāņojuma un vecās organiskās krāsas</t>
  </si>
  <si>
    <t>2.8.3.2. Griestu virsmu līdzināšana ar kaļķu javas apmetumu  ECOIN vai anologu</t>
  </si>
  <si>
    <t>2.8.3.3. Griestu virsmu špaktelēšana ar ECORAS vai anologu</t>
  </si>
  <si>
    <t>2.8.3.4. Griestu virsmu špaktelēšana ar ECORAS EXTRA FINE vai anologu</t>
  </si>
  <si>
    <t>2.8.3.5. Griestu krāsojums ar kaļķu krāsu CHALIX DECOR FINITOR vai anologu</t>
  </si>
  <si>
    <t>2.9. E147b - Invalīdu tualete</t>
  </si>
  <si>
    <t>2.9.1. Grīdas</t>
  </si>
  <si>
    <t>2.9.1.1. Vecā grīdas seguma demontāža un utilizācija</t>
  </si>
  <si>
    <t>2.9.1.2. Grīdu pamatnes izveidošana no šķembām 150mm</t>
  </si>
  <si>
    <t>2.9.1.3. Grīdu pamatnes izveidošana no smiltīm 50mm</t>
  </si>
  <si>
    <t xml:space="preserve">2.9.1.4. Hidroizolācijas ieklāšana </t>
  </si>
  <si>
    <t>2.9.1.5. Siltumizolācijas  Tenapor EPS 1500 vai anologa 100mm plākšnu ieklāšana</t>
  </si>
  <si>
    <t>2.9.1.6. Stiegrojuma sieta d6B500 ar soli 200x200 uzstādīšana uz siltumizolācijas pamatnes</t>
  </si>
  <si>
    <t>2.9.1.7. Monolītā betona C16/20 grīdas 50 mm biezumā</t>
  </si>
  <si>
    <t>2.9.1.8. Grīdu segums no keramikas flīzēm uz līmes kārtas</t>
  </si>
  <si>
    <t>2.9.2. Sienas</t>
  </si>
  <si>
    <t>2.9.2.1. Sienas esošo apmetuma demontāža un virsmas atīrīšana līdz stingrai pamatvirsmai</t>
  </si>
  <si>
    <t>2.9.2.2. Sienu gruntēšana ar PRIMER ANTISALE vai anologu</t>
  </si>
  <si>
    <t>2.9.2.3. Veidot apmetumu ar sanācijas kaļķu apmetumu ECODE vai anologu</t>
  </si>
  <si>
    <t xml:space="preserve">2.9.2.4. Virsmu atīrīšana no uzslāņojuma un vecās organiskās krāsas </t>
  </si>
  <si>
    <t>2.9.2.5. Virsmu līdzināšana ar kaļķu javas apmetumu  ECOIN vai anologu</t>
  </si>
  <si>
    <t>2.9.2.6. Virsmu špaktelēšana ar ECORAS vai anologu</t>
  </si>
  <si>
    <t>2.9.2.7. Virsmu špaktelēšana ar ECORAS EXTRA FINE vai anologu</t>
  </si>
  <si>
    <t>2.9.2.8. Krāsojums iekšējām sienām ar kaļķu krāsu CHALIX DECOR FINITOR vai anologu (sienas cokoldaļa 0,25m virs grīdas krāsot ar mitrumatgrūdošu krāsu)</t>
  </si>
  <si>
    <t>2.9.2.9. Krāsojums iekšējām sienām  dekoratīvās līnijas</t>
  </si>
  <si>
    <t>2.9.3. Griesti</t>
  </si>
  <si>
    <t>2.9.3.1. Griestu virsmu atīrīšana no uzslāņojuma un vecās organiskās krāsas</t>
  </si>
  <si>
    <t>2.9.3.2. Griestu virsmu līdzināšana ar kaļķu javas apmetumu  ECOIN vai anologu</t>
  </si>
  <si>
    <t>2.9.3.3. Griestu virsmu špaktelēšana ar ECORAS vai anologu</t>
  </si>
  <si>
    <t>2.9.3.4. Griestu virsmu špaktelēšana ar ECORAS EXTRA FINE vai anologu</t>
  </si>
  <si>
    <t>2.9.3.5. Griestu krāsojums ar kaļķu krāsu CHALIX DECOR FINITOR vai anologu</t>
  </si>
  <si>
    <t>3. 2.stāva telpas</t>
  </si>
  <si>
    <t>3.1. E237-pasākumu zāle</t>
  </si>
  <si>
    <t>3.1.1. Grīdas</t>
  </si>
  <si>
    <t>3.1.1.2. Parketa grīdu apstrāde ar grīdas eļļu</t>
  </si>
  <si>
    <t>3.1.2. Sienas</t>
  </si>
  <si>
    <t xml:space="preserve">3.1.2.1. Virsmu atīrīšana no uzslāņojuma un vecās organiskās krāsas </t>
  </si>
  <si>
    <t>3.1.2.2. Virsmu līdzināšana ar kaļķu javas apmetumu  ECOIN vai anologu</t>
  </si>
  <si>
    <t>3.1.2.3. Virsmu špaktelēšana ar ECORAS vai anologu</t>
  </si>
  <si>
    <t>3.1.2.4. Virsmu špaktelēšana ar ECORAS EXTRA FINE vai anologu</t>
  </si>
  <si>
    <t xml:space="preserve">3.1.2.5. Krāsojums iekšējām sienām ar kaļķu krāsu CHALIX DECOR FINITOR vai anologu </t>
  </si>
  <si>
    <t>3.1.2.6. Pārmūrēt dūmvada daļu kas bojāta no izsvīdumiem</t>
  </si>
  <si>
    <t>3.1.3. Griesti</t>
  </si>
  <si>
    <t>3.1.3.1. Griestu virsmu atīrīšana no uzslāņojuma un vecās organiskās krāsas</t>
  </si>
  <si>
    <t>3.1.3.2. Griestu virsmu līdzināšana ar kaļķu javas apmetumu  ECOIN vai anologu</t>
  </si>
  <si>
    <t>3.1.3.3. Griestu virsmu špaktelēšana ar ECORAS vai anologu</t>
  </si>
  <si>
    <t>3.1.3.4. Griestu virsmu špaktelēšana ar ECORAS EXTRA FINE vai anologu</t>
  </si>
  <si>
    <t>3.1.3.5. Griestu krāsojums ar kaļķu krāsu CHALIX DECOR FINITOR vai anologu</t>
  </si>
  <si>
    <t>3.1.3.6. Griestu rozešu restaurācija</t>
  </si>
  <si>
    <t>3.2. E238-palīgtelpa</t>
  </si>
  <si>
    <t>3.2.1. Grīdas</t>
  </si>
  <si>
    <t>3.2.1.1. Vecā grīdas seguma demontāža</t>
  </si>
  <si>
    <t xml:space="preserve">3.2.1.2. Grīdu koka gulšņu ierīkošana </t>
  </si>
  <si>
    <t>3.2.1.4.  Koka grīdu augstvērtīgs krāsojums ar eļļas  krāsām</t>
  </si>
  <si>
    <t>3.2.2. Sienas</t>
  </si>
  <si>
    <t xml:space="preserve">3.2.2.1. Virsmu atīrīšana no uzslāņojuma un vecās organiskās krāsas </t>
  </si>
  <si>
    <t>3.2.2.2. Virsmu līdzināšana ar kaļķu javas apmetumu  ECOIN vai anologu</t>
  </si>
  <si>
    <t>3.2.2.3. Virsmu špaktelēšana ar ECORAS vai anologu</t>
  </si>
  <si>
    <t>3.2.2.4. Virsmu špaktelēšana ar ECORAS EXTRA FINE vai anologu</t>
  </si>
  <si>
    <t xml:space="preserve">3.2.2.5. Krāsojums iekšējām sienām ar kaļķu krāsu CHALIX DECOR FINITOR vai anologu </t>
  </si>
  <si>
    <t>3.2.3. Griesti</t>
  </si>
  <si>
    <t>3.2.3.1. Griestu virsmu atīrīšana no uzslāņojuma un vecās organiskās krāsas</t>
  </si>
  <si>
    <t>3.2.3.2. Griestu virsmu līdzināšana ar kaļķu javas apmetumu  ECOIN vai anologu</t>
  </si>
  <si>
    <t>3.2.3.3. Griestu virsmu špaktelēšana ar ECORAS vai anologu</t>
  </si>
  <si>
    <t>3.2.3.4. Griestu virsmu špaktelēšana ar ECORAS EXTRA FINE vai anologu</t>
  </si>
  <si>
    <t>3.2.3.5. Griestu krāsojums ar kaļķu krāsu CHALIX DECOR FINITOR vai anologu</t>
  </si>
  <si>
    <t>3.3. E239-tualetes priekštelpa</t>
  </si>
  <si>
    <t>3.3.1. Grīdas</t>
  </si>
  <si>
    <t>3.3.1.1. Vecā grīdas seguma demontāža</t>
  </si>
  <si>
    <t xml:space="preserve">3.3.1.2. Grīdu koka gulšņu ierīkošana </t>
  </si>
  <si>
    <t>3.3.1.4.  Koka grīdu augstvērtīgs krāsojums ar eļļas  krāsām</t>
  </si>
  <si>
    <t>3.3.2. Sienas</t>
  </si>
  <si>
    <t xml:space="preserve">3.3.2.1. Virsmu atīrīšana no uzslāņojuma un vecās organiskās krāsas </t>
  </si>
  <si>
    <t>3.3.2.2. Virsmu līdzināšana ar kaļķu javas apmetumu  ECOIN vai anologu</t>
  </si>
  <si>
    <t>3.3.2.3. Virsmu špaktelēšana ar ECORAS vai anologu</t>
  </si>
  <si>
    <t>3.3.2.4. Virsmu špaktelēšana ar ECORAS EXTRA FINE vai anologu</t>
  </si>
  <si>
    <t xml:space="preserve">3.3.2.5. Krāsojums iekšējām sienām ar kaļķu krāsu CHALIX DECOR FINITOR vai anologu </t>
  </si>
  <si>
    <t>3.3.3. Griesti</t>
  </si>
  <si>
    <t>3.3.3.1. Griestu virsmu atīrīšana no uzslāņojuma un vecās organiskās krāsas</t>
  </si>
  <si>
    <t>3.3.3.2. Griestu virsmu līdzināšana ar kaļķu javas apmetumu  ECOIN vai anologu</t>
  </si>
  <si>
    <t>3.3.3.3. Griestu virsmu špaktelēšana ar ECORAS vai anologu</t>
  </si>
  <si>
    <t>3.3.3.4. Griestu virsmu špaktelēšana ar ECORAS EXTRA FINE vai anologu</t>
  </si>
  <si>
    <t>3.3.3.5. Griestu krāsojums ar kaļķu krāsu CHALIX DECOR FINITOR vai anologu</t>
  </si>
  <si>
    <t>3.4. E240-ekspozīcija-tualete</t>
  </si>
  <si>
    <t>3.4.1. Grīdas</t>
  </si>
  <si>
    <t>3.4.1.1. Vēsturiskā flīžu seguma restaurācija</t>
  </si>
  <si>
    <t>3.4.2. Sienas</t>
  </si>
  <si>
    <t xml:space="preserve">3.4.2.1. Virsmu atīrīšana no uzslāņojuma un vecās organiskās krāsas </t>
  </si>
  <si>
    <t>3.4.2.2. Virsmu līdzināšana ar kaļķu javas apmetumu  ECOIN vai anologu</t>
  </si>
  <si>
    <t>3.4.2.3. Virsmu špaktelēšana ar ECORAS vai anologu</t>
  </si>
  <si>
    <t>3.4.2.4. Virsmu špaktelēšana ar ECORAS EXTRA FINE vai anologu</t>
  </si>
  <si>
    <t xml:space="preserve">3.4.2.5. Krāsojums iekšējām sienām ar kaļķu krāsu CHALIX DECOR FINITOR vai anologu </t>
  </si>
  <si>
    <t>3.4.2.6. Vēsturisko sienas flīžu restaurācija</t>
  </si>
  <si>
    <t>3.4.3. Griesti</t>
  </si>
  <si>
    <t>3.4.3.1. Griestu virsmu atīrīšana no uzslāņojuma un vecās organiskās krāsas</t>
  </si>
  <si>
    <t>3.4.3.2. Griestu virsmu līdzināšana ar kaļķu javas apmetumu  ECOIN vai anologu</t>
  </si>
  <si>
    <t>3.4.3.3. Griestu virsmu špaktelēšana ar ECORAS vai anologu</t>
  </si>
  <si>
    <t>3.4.3.4. Griestu virsmu špaktelēšana ar ECORAS EXTRA FINE vai anologu</t>
  </si>
  <si>
    <t>3.4.3.5. Griestu krāsojums ar kaļķu krāsu CHALIX DECOR FINITOR vai anologu</t>
  </si>
  <si>
    <t>3.5. E241-ekspozīcija-vannas istaba</t>
  </si>
  <si>
    <t>3.5.1. Sienas</t>
  </si>
  <si>
    <t>3.5.1.1. Atvērt aizmūreto sākotnējo durvju aili starp telpām E241 un E243 (2m2), atvērtās vietas apdare</t>
  </si>
  <si>
    <t>3.6. E242-ekspozīcija par mazgāšanos</t>
  </si>
  <si>
    <t>3.6.1. Grīdas</t>
  </si>
  <si>
    <t xml:space="preserve">3.6.1.1. Vecās parketa grīdas restaurācija un slīpēšana </t>
  </si>
  <si>
    <t>3.6.1.2. Parketa grīdu apstrāde ar grīdas eļļu</t>
  </si>
  <si>
    <t>3.7. E243-ekspozīcija-guļamtelpa</t>
  </si>
  <si>
    <t>3.7.1. Grīdas</t>
  </si>
  <si>
    <t>3.7.1.2. Parketa grīdu apstrāde ar grīdas eļļu</t>
  </si>
  <si>
    <t>3.7.2. Sienas</t>
  </si>
  <si>
    <t xml:space="preserve">3.7.2.1. Virsmu atīrīšana no uzslāņojuma un vecās organiskās krāsas </t>
  </si>
  <si>
    <t>3.7.2.2. Virsmu līdzināšana ar kaļķu javas apmetumu  ECOIN vai anologu</t>
  </si>
  <si>
    <t>3.7.2.3. Virsmu špaktelēšana ar ECORAS vai anologu</t>
  </si>
  <si>
    <t>3.7.2.4. Virsmu špaktelēšana ar ECORAS EXTRA FINE vai anologu</t>
  </si>
  <si>
    <t xml:space="preserve">3.7.2.5. Krāsojums iekšējām sienām ar kaļķu krāsu CHALIX DECOR FINITOR vai anologu </t>
  </si>
  <si>
    <t>3.8. E244-ekspozīcija-buduārs</t>
  </si>
  <si>
    <t>3.8.1. Grīdas</t>
  </si>
  <si>
    <t xml:space="preserve">3.8.1.1. Vecās parketa grīdas restaurācija un slīpēšana </t>
  </si>
  <si>
    <t>3.8.1.2. Parketa grīdu apstrāde ar grīdas eļļu</t>
  </si>
  <si>
    <t>3.9. A245-priekštelpa</t>
  </si>
  <si>
    <t>3.9.1. Grīdas</t>
  </si>
  <si>
    <t>3.9.1.2. Parketa grīdu apstrāde ar grīdas eļļu</t>
  </si>
  <si>
    <t>3.9.2. Sienas</t>
  </si>
  <si>
    <t xml:space="preserve">3.9.2.1. Virsmu atīrīšana no uzslāņojuma un vecās organiskās krāsas </t>
  </si>
  <si>
    <t>3.9.2.2. Virsmu līdzināšana ar kaļķu javas apmetumu  ECOIN vai anologu</t>
  </si>
  <si>
    <t>3.9.2.3. Virsmu špaktelēšana ar ECORAS vai anologu</t>
  </si>
  <si>
    <t>3.9.2.4. Virsmu špaktelēšana ar ECORAS EXTRA FINE vai anologu</t>
  </si>
  <si>
    <t xml:space="preserve">3.9.2.5. Krāsojums iekšējām sienām ar kaļķu krāsu CHALIX DECOR FINITOR vai anologu </t>
  </si>
  <si>
    <t>3.9.3. Griesti</t>
  </si>
  <si>
    <t>3.9.3.1. Griestu virsmu atīrīšana no uzslāņojuma un vecās organiskās krāsas</t>
  </si>
  <si>
    <t>3.9.3.2. Griestu virsmu līdzināšana ar kaļķu javas apmetumu  ECOIN vai anologu</t>
  </si>
  <si>
    <t>3.9.3.3. Griestu virsmu špaktelēšana ar ECORAS vai anologu</t>
  </si>
  <si>
    <t>3.9.3.4. Griestu virsmu špaktelēšana ar ECORAS EXTRA FINE vai anologu</t>
  </si>
  <si>
    <t>3.9.3.5. Griestu krāsojums ar kaļķu krāsu CHALIX DECOR FINITOR vai anologu</t>
  </si>
  <si>
    <t>3.10. A245a-balkons</t>
  </si>
  <si>
    <t>3.10.1. Grīdas</t>
  </si>
  <si>
    <t>3.10.1.1. Vēsturiskā flīžu seguma restaurācija</t>
  </si>
  <si>
    <t>3.10.1.2. Metāla margu restaurācija</t>
  </si>
  <si>
    <t>3.10.2. Griesti</t>
  </si>
  <si>
    <t>3.10.2.1. Koka griestu krāsojuma noņemšana, slīpēšana un krāsošana ar lineļļas krāsām</t>
  </si>
  <si>
    <t>3.11. E246-kāpņu telpa</t>
  </si>
  <si>
    <t>3.11.1. Sienas</t>
  </si>
  <si>
    <t xml:space="preserve">3.11.1.1. Virsmu atīrīšana no uzslāņojuma un vecās organiskās krāsas </t>
  </si>
  <si>
    <t>3.11.1.2. Virsmu līdzināšana ar kaļķu javas apmetumu  ECOIN vai anologu</t>
  </si>
  <si>
    <t>3.11.1.3. Virsmu špaktelēšana ar ECORAS vai anologu</t>
  </si>
  <si>
    <t>3.11.1.4. Virsmu špaktelēšana ar ECORAS EXTRA FINE vai anologu</t>
  </si>
  <si>
    <t xml:space="preserve">3.11.1.5. Krāsojums iekšējām sienām ar kaļķu krāsu CHALIX DECOR FINITOR vai anologu </t>
  </si>
  <si>
    <t>3.11.1.6. Krāsojums iekšējām sienām lineļļas krāsas (panelis0</t>
  </si>
  <si>
    <t>3.11.2. Griesti</t>
  </si>
  <si>
    <t>3.11.2.1. Griestu virsmu atīrīšana no uzslāņojuma un vecās organiskās krāsas</t>
  </si>
  <si>
    <t>3.11.2.2. Griestu virsmu līdzināšana ar kaļķu javas apmetumu  ECOIN vai anologu</t>
  </si>
  <si>
    <t>3.11.2.3. Griestu virsmu špaktelēšana ar ECORAS vai anologu</t>
  </si>
  <si>
    <t>3.11.2.4. Griestu virsmu špaktelēšana ar ECORAS EXTRA FINE vai anologu</t>
  </si>
  <si>
    <t>3.11.2.5. Griestu krāsojums ar kaļķu krāsu CHALIX DECOR FINITOR vai anologu</t>
  </si>
  <si>
    <t>3.11.3. Dažādi</t>
  </si>
  <si>
    <t>3.11.3.1. Betona kāpņu betona pakāpienu remonts</t>
  </si>
  <si>
    <t>3.11.3.2. Metāla margu un koka roktura restaurācija</t>
  </si>
  <si>
    <t>3.12. A247-balkona priekštelpa</t>
  </si>
  <si>
    <t>3.12.1. Grīdas</t>
  </si>
  <si>
    <t>3.12.1.2. Parketa grīdu apstrāde ar grīdas eļļu</t>
  </si>
  <si>
    <t>3.12.2. Sienas</t>
  </si>
  <si>
    <t xml:space="preserve">3.12.2.1. Virsmu atīrīšana no uzslāņojuma un vecās organiskās krāsas </t>
  </si>
  <si>
    <t>3.12.2.2. Virsmu līdzināšana ar kaļķu javas apmetumu  ECOIN vai anologu</t>
  </si>
  <si>
    <t>3.12.2.3. Virsmu špaktelēšana ar ECORAS vai anologu</t>
  </si>
  <si>
    <t>3.12.2.4. Virsmu špaktelēšana ar ECORAS EXTRA FINE vai anologu</t>
  </si>
  <si>
    <t xml:space="preserve">3.12.2.5. Krāsojums iekšējām sienām ar kaļķu krāsu CHALIX DECOR FINITOR vai anologu </t>
  </si>
  <si>
    <t>3.12.3. Griesti</t>
  </si>
  <si>
    <t>3.12.3.1. Ozolkoka paneļu restaurācija</t>
  </si>
  <si>
    <t>3.13. A248-ēdamzāle</t>
  </si>
  <si>
    <t>3.13.1. Grīdas</t>
  </si>
  <si>
    <t>3.13.1.1. Vecā grīdas seguma demontāža</t>
  </si>
  <si>
    <t>3.13.1.2. Grīdu segums no saplākšņa  22mm</t>
  </si>
  <si>
    <t>3.13.1.4. Parketa grīdu apstrāde ar grīdas eļļu</t>
  </si>
  <si>
    <t>3.13.2. Sienas</t>
  </si>
  <si>
    <t xml:space="preserve">3.13.2.1. Virsmu atīrīšana no uzslāņojuma un vecās organiskās krāsas </t>
  </si>
  <si>
    <t>3.13.2.2. Virsmu līdzināšana ar kaļķu javas apmetumu  ECOIN vai anologu</t>
  </si>
  <si>
    <t>3.13.2.3. Virsmu špaktelēšana ar ECORAS vai anologu</t>
  </si>
  <si>
    <t>3.13.2.4. Virsmu špaktelēšana ar ECORAS EXTRA FINE vai anologu</t>
  </si>
  <si>
    <t xml:space="preserve">3.13.2.5. Krāsojums iekšējām sienām ar kaļķu krāsu CHALIX DECOR FINITOR vai anologu </t>
  </si>
  <si>
    <t>3.13.2.6. Sienas ozola  koka paneļu (beicētu un lakotu) uzstādīšana</t>
  </si>
  <si>
    <t>3.13.3. Griesti</t>
  </si>
  <si>
    <t>3.13.3.1. Ozolkoka paneļu restaurācija</t>
  </si>
  <si>
    <t>3.14. A249-zilais salons</t>
  </si>
  <si>
    <t>3.14.1. Grīdas</t>
  </si>
  <si>
    <t xml:space="preserve">3.14.1.1. Vecās parketa grīdas restaurācija un slīpēšana </t>
  </si>
  <si>
    <t>3.14.1.2. Parketa grīdu apstrāde ar grīdas eļļu</t>
  </si>
  <si>
    <t>3.15. A250-sarkanais salons</t>
  </si>
  <si>
    <t>3.15.1. Grīdas</t>
  </si>
  <si>
    <t>3.15.1.1. Vecā grīdas seguma demontāža</t>
  </si>
  <si>
    <t>3.15.1.2. Grīdu segums no saplākšņa  22mm</t>
  </si>
  <si>
    <t>3.15.1.4. Parketa grīdu apstrāde ar grīdas eļļu</t>
  </si>
  <si>
    <t>3.15.2. Sienas</t>
  </si>
  <si>
    <t xml:space="preserve">3.15.2.1. Virsmu atīrīšana no uzslāņojuma un vecās organiskās krāsas </t>
  </si>
  <si>
    <t>3.15.2.2. Virsmu līdzināšana ar kaļķu javas apmetumu  ECOIN vai anologu</t>
  </si>
  <si>
    <t>3.15.2.3. Virsmu špaktelēšana ar ECORAS vai anologu</t>
  </si>
  <si>
    <t>3.15.2.4. Virsmu špaktelēšana ar ECORAS EXTRA FINE vai anologu</t>
  </si>
  <si>
    <t xml:space="preserve">3.15.2.5. Krāsojums iekšējām sienām ar kaļķu krāsu CHALIX DECOR FINITOR vai anologu </t>
  </si>
  <si>
    <t>3.15.3. Griesti</t>
  </si>
  <si>
    <t>3.15.3.1. Griestu virsmu atīrīšana no uzslāņojuma un vecās organiskās krāsas</t>
  </si>
  <si>
    <t>3.15.3.2. Griestu virsmu līdzināšana ar kaļķu javas apmetumu  ECOIN vai anologu</t>
  </si>
  <si>
    <t>3.15.3.3. Griestu virsmu špaktelēšana ar ECORAS vai anologu</t>
  </si>
  <si>
    <t>3.15.3.4. Griestu virsmu špaktelēšana ar ECORAS EXTRA FINE vai anologu</t>
  </si>
  <si>
    <t>3.15.3.5. Griestu krāsojums ar kaļķu krāsu CHALIX DECOR FINITOR vai anologu</t>
  </si>
  <si>
    <t>3.15.3.6. Griestu rozešu restaurācija</t>
  </si>
  <si>
    <t>3.16. A251-kāpņu telpa</t>
  </si>
  <si>
    <t>3.16.1. Grīdas</t>
  </si>
  <si>
    <t>3.16.1.1. Vecā grīdas seguma demontāža</t>
  </si>
  <si>
    <t>3.16.1.2. Grīdu segums no saplākšņa  22mm</t>
  </si>
  <si>
    <t>3.16.1.4. Parketa grīdu apstrāde ar grīdas eļļu</t>
  </si>
  <si>
    <t>3.17. A252-lielā zāle</t>
  </si>
  <si>
    <t>3.17.1. Grīdas</t>
  </si>
  <si>
    <t>3.17.1.1. Vecā grīdas seguma daļēja demontāža</t>
  </si>
  <si>
    <t>3.17.1.3. Parketa grīdu apstrāde ar grīdas eļļu</t>
  </si>
  <si>
    <t>3.17.2. Sienas</t>
  </si>
  <si>
    <t xml:space="preserve">3.17.2.1. Virsmu atīrīšana no uzslāņojuma un vecās organiskās krāsas </t>
  </si>
  <si>
    <t>3.17.2.2. Virsmu līdzināšana ar kaļķu javas apmetumu  ECOIN vai anologu</t>
  </si>
  <si>
    <t>3.17.2.3. Virsmu špaktelēšana ar ECORAS vai anologu</t>
  </si>
  <si>
    <t>3.17.2.4. Virsmu špaktelēšana ar ECORAS EXTRA FINE vai anologu</t>
  </si>
  <si>
    <t xml:space="preserve">3.17.2.5. Krāsojums iekšējām sienām ar kaļķu krāsu CHALIX DECOR FINITOR vai anologu </t>
  </si>
  <si>
    <t>3.17.3. Griesti</t>
  </si>
  <si>
    <t>3.17.3.1. Griestu virsmu atīrīšana no atslāņotā apmetuma, uzslāņojuma un vecās organiskās krāsas</t>
  </si>
  <si>
    <t>3.17.3.2. Griestu skaliņu seguma atjonošana</t>
  </si>
  <si>
    <t>3.17.3.3. Griestu virsmu apmešana ar kaļķu javas apmetumu  ECOIN vai anologu</t>
  </si>
  <si>
    <t>3.17.3.4. Griestu virsmu špaktelēšana ar ECORAS vai anologu</t>
  </si>
  <si>
    <t>3.17.3.5. Griestu virsmu špaktelēšana ar ECORAS EXTRA FINE vai anologu</t>
  </si>
  <si>
    <t>3.17.3.6. Griestu krāsojums ar kaļķu krāsu CHALIX DECOR FINITOR vai anologu joslu trafareta tehnikā</t>
  </si>
  <si>
    <t>3.17.3.7. Jaunas griestu rozešu izgatavošana un uzstādīšana, anologa vēsturiskajām</t>
  </si>
  <si>
    <t>3.18. A301 Ventkamera</t>
  </si>
  <si>
    <t>3.18.1. Sienas</t>
  </si>
  <si>
    <t>3.18.1.1. Koka karkasa sagatavošana un uzstādīšana no brusām</t>
  </si>
  <si>
    <t>3.18.1.2. Starpsienu karkasa aizpildīšana ar siltuma izolācijas plātnēm 100mm biezumā un tvaika izolāciju</t>
  </si>
  <si>
    <t>3.18.1.3. Sienu apdare ar ugunsdrošo riģipsi divās kārtās no abām pusēmm(REI 60) un šuvju un skrūvju vietu apstrādi</t>
  </si>
  <si>
    <t xml:space="preserve">3.18.1.4. Augstvērtīgs krāsojums iekšējām sienām </t>
  </si>
  <si>
    <t>3.18.2. Griesti</t>
  </si>
  <si>
    <t>3.18.2.1. Latojums 50x25</t>
  </si>
  <si>
    <t>3.18.2.2. Griestu karkasa aizpildīšana ar siltuma izolācijas plātnēm 100mm biezumā un tvaiku izolāciju</t>
  </si>
  <si>
    <t>3.18.2.3. Griestu apdare ar ugunsdrošo riģipsi  divās kārtās (REI 60) un šuvju un skrūvju vietu apstrādi</t>
  </si>
  <si>
    <t>3.18.2.4. Augstvērtīgs krāsojums iekšējām griestiem</t>
  </si>
  <si>
    <t>3.18.3. Grīda</t>
  </si>
  <si>
    <t>3.18.3.1. Vecās  siltumizolācijas noņemšana, izvešana un utilizācija</t>
  </si>
  <si>
    <t>3.18.3.2. Tvaika izolācijas ieklāšana uz starpgriestiem</t>
  </si>
  <si>
    <t>3.18.3.4. Grīdu segums no SML loksnēm uz esošajām koka sijām</t>
  </si>
  <si>
    <t xml:space="preserve">4. Bēniņu siltināšana un siju nostiprināšana </t>
  </si>
  <si>
    <t>4.1. Vecās  siltumizolācijas noņemšana, izvešana un utilizācija</t>
  </si>
  <si>
    <t>4.2. Tvaika izolācijas ieklāšana uz starpgriestiem</t>
  </si>
  <si>
    <t>4.4. Laipu no 40x100 mm dēļiem un 50x220 mm gulšņiem izbūve</t>
  </si>
  <si>
    <t>4.5. Pārseguma siju nofiksēšana pie koka palīgkopnēm</t>
  </si>
  <si>
    <t>Vienības cena (€)</t>
  </si>
  <si>
    <t>Kopā (€)</t>
  </si>
  <si>
    <t xml:space="preserve"> Ailas</t>
  </si>
  <si>
    <t xml:space="preserve"> Kāpnes</t>
  </si>
  <si>
    <t>Virsmu līdzināšana ar kaļķu javas</t>
  </si>
  <si>
    <t>Virsmu  līdzināšana ar kaļķu javas</t>
  </si>
  <si>
    <t xml:space="preserve">Krāsns atjaunošana (Daugavas ekspozīcija)  Pārmūrēt esošo krāsni ,
uzmūrēt  krāsni butaforiju (0.60x0.96x3.25m)
izmantojot veselos nebojātos baltos podiņus no esošās krāsns,
 nomainīt metāla furnitūru  uz 20.gs. sākumam atbilstošu.
</t>
  </si>
  <si>
    <t xml:space="preserve">Demontēt esošo krāsni.
Uzmūrēt  krāsni butaforiju. (0.96X0.96X3.25 m) Izmantot oriģinālos māla podiņus vai kopijas. (Analogu skatīt kā  rekomendēto krāšņu izpētē -107., 108 att.) 
</t>
  </si>
  <si>
    <t>demontēt esošo krāsni (0.65x1.12x3.50).</t>
  </si>
  <si>
    <t>4. Telpa A247 - balkona priekštelpa</t>
  </si>
  <si>
    <t>Demontēt (1.46 m3) esošo balto podiņu krāsns daļu, atjaunot balto podiņu mūri  krāsns augstumā( 2.7 m2) sienas virsmas līmenī, Iebūvēt vēsturiskas krāsns durtiņas (19./20.gs. mija vai 20.gs. sāk.)</t>
  </si>
  <si>
    <t xml:space="preserve">Demontēt esošo krāsni (0.68x1.13x3.15m).
Uzmūrēt  krāsni butaforiju izmantojot esošās krāsns podiņus. Analogu skatīt kā rekomendēto krāšņu izpētē no Cems&amp;Bems kataloga ( 100., 101.att.).
</t>
  </si>
  <si>
    <t>Uzmūrēt  stūra  kamīnu- krāsni  butaforiju . Analogu skatīt kā rekomendēto krāšņu izpētē no Cems&amp;Bems kataloga (115., 116. att.) (fasādes platums ~0.90, augstums 3.25 (h)).</t>
  </si>
  <si>
    <t xml:space="preserve">Demontēt esošo krāsni (2.77m3).
Uzmūrēt  stūra krāsni-kamīnu butaforiju. Analogus skatīt kā rekomendēts krāšņu izpētē no Cems&amp;Bems kataloga (119.-124.att.)
</t>
  </si>
  <si>
    <t xml:space="preserve">1) Demontēt esošo balto podiņu krāsni ietverot arī kāpņu telpā A251 esošo krāsns daļu (6.46m3).
2) Remontēt vai pārmūrēt  krāsni-kamīnu. 
</t>
  </si>
  <si>
    <t>Uzmūrēt  divas vienādas krāsnis  butaforijas analogu skatīt vēsturiskajā pils zāles fotoattēlā. Izmēri : 1.44x1.82x 3.25 m</t>
  </si>
  <si>
    <t>3.17.1.2. Jaunas parketa grīdas (5% sarkankoks, 50% osis, 45% ozols, atdarināts vēsturiskais parkets, parketa dēlīša lamele 7mmm, restaurējot un saglabājot esošo vairogus) ieklāšana un slīpēšana, 20% no kopējās parketa platības paredzēts saglabāt un restaurēt (paredzēt jauna grīdlīstes)</t>
  </si>
  <si>
    <t>3.16.1.3. Jaunas parketa grīdas (90% osis, 10% sarkankoks, atdarināts vēsturiskais parkets) ieklāšana un slīpēšana (paredzēt jauna grīdlīstes)</t>
  </si>
  <si>
    <t>3.15.1.3. Jaunas parketa grīdas (90% osis, 10% sarkankoks, atdarināts vēsturiskais parkets) ieklāšana un slīpēšana (paredzēt jauna grīdlīstes)</t>
  </si>
  <si>
    <t>3.13.1.3. Jaunas parketa grīdas (90% osis, 10% sarkankoks, atdarināts vēsturiskais parkets) ieklāšana un slīpēšana (paredzēt jauna grīdlīstes)</t>
  </si>
  <si>
    <t>3.12.1.1. Vecās parketa grīdas restaurācija un slīpēšana (paredzēt jauna grīdlīstes)</t>
  </si>
  <si>
    <t>3.9.1.1. Vecās parketa grīdas restaurācija un slīpēšana (paredzēt jauna grīdlīstes)</t>
  </si>
  <si>
    <t>3.7.1.1. Vecās parketa grīdas restaurācija un slīpēšana (paredzēt jauna grīdlīstes)</t>
  </si>
  <si>
    <t>3.3.1.3. Koka grīdas no 40 mm bieziem dēļiem (dēļa platums 200mm) ar grīdas ēvelēšanu (paredzēt jauna grīdlīstes)</t>
  </si>
  <si>
    <t>3.2.1.3. Koka grīdas no 40 mm bieziem dēļiem (dēļa platums 200mm) ar grīdas ēvelēšanu (paredzēt jauna grīdlīstes)</t>
  </si>
  <si>
    <t>3.1.1.1. Vecās parketa grīdas restaurācija un slīpēšana (paredzēt jauna grīdlīstes)</t>
  </si>
  <si>
    <t xml:space="preserve">projektēta  antikvāra lustra – izgatavota 19.gs. beigas/20.gs sākums. ( analoga Krustpils pils vēsturiskajā fotoattēlā redzamajai)
Daudzžuburu (ar stikla vai kristāla piekariem)  lustra.
Izmēri : gaismas ķermeņi kārtoti 3 līmeņos, diametrs zemākajai daļai ~2.40 m. Augstums  no griestiem ~2.25 m
</t>
  </si>
  <si>
    <t xml:space="preserve">Sienas apgaismojums – brā ar 5 zariem (gaismekļiem) (8 gab.)- projektēts iegādāties  antikvārus brā, kas  izgatavoti 19.gs. beigas/20.gs sākums. ( analogi Krustpils pils vēsturiskajā fotoattēlā redzamajai). 
Zāles apgaismojuma ķermeņiem – lustrai un brā jābūt vienā raksturā, stilā. 
</t>
  </si>
  <si>
    <t xml:space="preserve">projektēta  antikvāra lustra- izgatavota 19.gs.(analoga Krustpils pils vēsturiskajā fotoattēlā redzamajai)
 8 žuburu metāla (misiņa?) lustra. Uz katra žubura  2 svečturi  - viens augstākā lokā , otrs – apakšējā lokā. Žuburi stiprināti pie vertikāla stieņa, kura apakšā bumba . 
Izmēri:  diametrs ~70-80 cm, augstums ~ 100 cm.
</t>
  </si>
  <si>
    <t xml:space="preserve">Sienas apgaismojums – brā (6 gab.) ar 2-3 zariem (gaismekļiem) un spoguli aizmugurē - projektēts iegādāties  antikvārus brā, kas  izgatavoti 19.gs. beigas/20.gs sākums.
Zāles apgaismojuma ķermeņiem – lustrai un brā jābūt vienā raksturā, stilā. 
</t>
  </si>
  <si>
    <t xml:space="preserve">projektētas  antikvāra lustras- – izgatavotas 19.gs. beigas/20.gs sākums. ( analogas Krustpils pils vēsturiskajā fotoattēlos redzamajām, arī 1. stāva Medību salona fotoattēlā.)
Vairāku žuburu (3? vai 4) lustra, kas  izgatavota no medību trofeju ragiem (briežu?) ar lodveida  matēta balta stikla kupoliem katra žubura galā.
Izmēri:  platākajā līmenī d~ 1-1.2 m, augstums no griestiem ~1.5 m.
</t>
  </si>
  <si>
    <t xml:space="preserve">A156 ( medību salonā) </t>
  </si>
  <si>
    <t>projektētas  antikvāra griestu lustras- – izgatavotas 19.gs. beigas/20.gs sākums. ( analogas Krustpils pils vēsturiskajos fotoattēlos redzamajai.) Izmēri: diametrs ~1.4 m .</t>
  </si>
  <si>
    <t xml:space="preserve">Sarkanā salona sienas brā – misiņa  brā ar 4 zariem (gaismekļiem)- projektēts iegādāties  antikvārus brā ( 4 gab), kas  izgatavoti 19.gs. beigas/20.gs sākums. ( analogi Krustpils pils vēsturiskajā fotoattēlā redzamajam). </t>
  </si>
  <si>
    <t xml:space="preserve">projektēta  antikvāra griestu lustra- – izgatavota 19.gs. beigas/20.gs sākums. Lustra ar vairākiem balta stikla kupoliem (attēlā dota līdziniece).
Izmēri: ~diametrs 1 m.
</t>
  </si>
  <si>
    <t xml:space="preserve">Sienas brā – misiņa  brā ar 1-2 zariem (lodveida stikla kupoliem, ~diametrs 15 cm)- projektēts iegādāties  antikvārus brā (2 gab.), kas  izgatavoti 19.gs. beigas/20.gs sākums.
Telpas apgaismojuma ķermeņiem – lustrai un brā jābūt vienā raksturā, stilā.
</t>
  </si>
  <si>
    <t>projektēta  antikvāra griestu lustra- – izgatavota 19.gs. beigas/20.gs sākums. Lustra – lukturis (attēlā dots iespējamais līdzinieks)</t>
  </si>
  <si>
    <t xml:space="preserve">projektēta  antikvāra griestu lustra- – izgatavota 19.gs. beigas/20.gs sākums. Lustra – ar 4-6  žuburiem (Analogs Krustpils pils kabineta vēsturiskajā attēlā redzamajai). Izmēri ~ diametrs 70 cm. </t>
  </si>
  <si>
    <t xml:space="preserve">projektētas  2 antikvāras griestu lustras – izgatavota 19.gs. beigas/20.gs sākums. Lustra – ar 4-6  žuburiem (Iespējamais līdzinieks attēlā redzamajai). 
Zāles apgaismojuma ķermeņiem – lustrai un brā jābūt vienā raksturā, stilā. 
</t>
  </si>
  <si>
    <t>Sienas brā (8 gab.) - antikvārs brā izgatavots no  misiņa  ar 1-2 zariem (gaismas ķermeņiem – sveces imitācijas lampas).</t>
  </si>
  <si>
    <t xml:space="preserve">projektēta  antikvāra griestu lustra- – izgatavota 19.gs. beigas/20.gs sākums. Lustra – ar vienu kupolu ar stikla vai kristāla  lodīšu virtenēm. </t>
  </si>
  <si>
    <t>projektēta  antikvāra griestu lustra – izgatavota 19.gs. beigas/20.gs sākums. Lustra – ar vienu gaišu stikla kupolu iekārta ķēdēs ar atsvaru .  Izmēri: diametrs ~30-40 cm.</t>
  </si>
  <si>
    <t>(ekspozīcija – 19.gs./20.gs. mija tualete) projektēts  sienas apgaismojums – izgatavota 19.gs. beigas/20.gs sākums. Metāla “sķīvis ”ar emaljētu iekšējo virsmu  uz liektas metāla kājas vai  spuldze iestiprināta ligzdā bez kupola.</t>
  </si>
  <si>
    <t xml:space="preserve">(tualetes priekštelpa) projektēts vienkāršs  griestu apgaismojums – izgatavots 20.gs sākums. Metāla “sķīvis ”ar emaljētu iekšējo iekārta auklā ar atsvaru.
Telpās E135-E147 projektēti rūpnieciski ražoti gaismas ķermeņi:
Pie griestiem: attēlos analogi  -krāsota metāla vai cinkota  (diametrs  25-40 cm
</t>
  </si>
  <si>
    <t>Dekoratīvas koka restes ventilācijas atverēm</t>
  </si>
  <si>
    <t xml:space="preserve">3.18.3.3. Siltumizolācijas  PAROC eXtra vai anologas iebūve pārsegumā 150 mm biezumā </t>
  </si>
  <si>
    <t xml:space="preserve">4.3. Siltumizolācijas PAROC eXtra  vai anologas iebūve pārsegumā 200 mm biezumā </t>
  </si>
  <si>
    <t>Kompekta ietilpst</t>
  </si>
  <si>
    <t>Gaisa vārst regulējoša UTT 1200x600</t>
  </si>
  <si>
    <t>1.7.2.10. Sienu 5 nišu atvēršana un apdare</t>
  </si>
  <si>
    <t>Koka dēļu slēģu (ārējo)</t>
  </si>
  <si>
    <t xml:space="preserve">Koka logu bloka L-10 rāmju restaurācija un jaunu vērtņu izgatavošana un uzstādīšana 850x2255, 4gb. uzstādīšana </t>
  </si>
  <si>
    <t>Koka logu bloku L9, 500x300</t>
  </si>
  <si>
    <t xml:space="preserve">Cinkotais skārds (ieskaitot jumta kori un c.t.) ,   </t>
  </si>
  <si>
    <t>Jumta airatoru uzstādīšana</t>
  </si>
  <si>
    <t xml:space="preserve">Jumta airatoru </t>
  </si>
  <si>
    <t>4.Iekšējās elektroapgāde  (resursus taupoša un energoefektīva apgaismojuma sistēma)</t>
  </si>
  <si>
    <t>Piezīmes: Ierīkojot  iekštelpu apgaismojuma sistēmu ievērot MK noteikumu Nr. 353 Prasības zaļajam publiskajam iepirkumam un to piemērošanas kārtība. P. 6.3. ZPI prasības un kritēriji iekštelpu apgaismojuma uzstādīšanai.</t>
  </si>
  <si>
    <t>Bēniņu telpas</t>
  </si>
  <si>
    <t xml:space="preserve"> Jaunu iekšējo  koka palodžu montāža</t>
  </si>
  <si>
    <t>Komentārs</t>
  </si>
  <si>
    <t>Būvuzņēmējam jāievērtē darba apjomā minēto darbu veikšanai nepieciešamie materiāli un papildus darbi, kas nav minēti šajā sarakstā, bet bez kuriem nebūtu iespējama būvdarbu tehnoloģiski pareiza un esošajiem normatīviem atbilstoša veikšana pilnā apmērā. Darbu apjomu sarakstu skatīt kopā ar rasējumiem un specifikācījām. Gadījumā ja darbu apjomi nesakrīt, par pareiziem jāuzskata rasējumos esošie darbu apjomi.</t>
  </si>
  <si>
    <t xml:space="preserve">LED.spuldžu sienas gaismeklis 2x7w, A.klase, ar </t>
  </si>
  <si>
    <t>ar spīdc.(analogi LED) uzstādīšana, A klase</t>
  </si>
  <si>
    <t>IP54 LED spuldzi 7W uzstādīšana, A klase</t>
  </si>
  <si>
    <t>integrētu vad. bloku (kustības sens), IP20 uzstādīšana</t>
  </si>
  <si>
    <t>integrētu vad. bloku (kustības sens), IP20</t>
  </si>
  <si>
    <t>Lumin.gaismeklis 2x36w, IP44 vai analogs LED, A klase</t>
  </si>
  <si>
    <t>Lumin.gaismeklis 2x18w, IP44 vai analogs LED, A klase</t>
  </si>
  <si>
    <t>apmetumu  ECOIN vai analogu</t>
  </si>
  <si>
    <t>EXTRA FINE vai analogu</t>
  </si>
  <si>
    <t>krāsu CHALIX DECOR FINITOR vai analogu</t>
  </si>
  <si>
    <t>Kpl.</t>
  </si>
  <si>
    <t>Cokola gruntēšana</t>
  </si>
  <si>
    <t>Vēsturisko ēku apmetums,20-50 mm</t>
  </si>
  <si>
    <t>Fasādes gruntēšana ar silikāta grunti līdzināšana un līdzināšana ar kaļķu java ECOIN vai analogu</t>
  </si>
  <si>
    <t>Fasādes sienas nokrāsot ar kaļķu krāsu</t>
  </si>
  <si>
    <t>Koka dzega saugstvērtīga  krāsošana</t>
  </si>
  <si>
    <t>Spāru (apstrādātu ar Bio ugunsdrošības līdzekli) nomaiņa</t>
  </si>
  <si>
    <t>Latojuma (apstrādātu ar Bio ugunsdrošības līdzekli)  uzstādīšana</t>
  </si>
  <si>
    <t>2gb.uzstādīšana</t>
  </si>
  <si>
    <t>4gb.restaurācija (izgatavojot jaunas ārējās vērtnes un jaunus iekšējos slēģus)</t>
  </si>
  <si>
    <t xml:space="preserve"> Koka pildiņu ārdurvju D-1 (divviru,</t>
  </si>
  <si>
    <t>Koka pildiņu durvju D-1, 1740x2890</t>
  </si>
  <si>
    <t>Koka pildiņu durvju D-2, 1450x2950</t>
  </si>
  <si>
    <t xml:space="preserve">Koka pildiņu ārdurvju D-2 (divviru, </t>
  </si>
  <si>
    <t>Koka pildiņu durvju D-6, 1420x2750</t>
  </si>
  <si>
    <t>Koka pildiņu durvju D-8, 1110x2120</t>
  </si>
  <si>
    <t>Koka finierētu durvju D-10, 1090x2240</t>
  </si>
  <si>
    <t>Koka pildiņu durvju D-11</t>
  </si>
  <si>
    <t>Koka pildiņu durvju D-11, 1110x2100</t>
  </si>
  <si>
    <t>Koka pildiņu durvju D-13, 1400x2950</t>
  </si>
  <si>
    <t>Koka dēļu vārti V-1</t>
  </si>
  <si>
    <t>Koka pildiņu durvju D-16, 1610x2920</t>
  </si>
  <si>
    <t>Koka pildiņu durvju D-16 (divviru,</t>
  </si>
  <si>
    <t>Koka pildiņu durvju D-17 (divviru,</t>
  </si>
  <si>
    <t>Koka pildiņu durvju D-17, 1610x2920</t>
  </si>
  <si>
    <t>Koka pildiņu durvju D-18</t>
  </si>
  <si>
    <t>Koka pildiņu durvju D-18, 850x2100</t>
  </si>
  <si>
    <t xml:space="preserve">Koka pildiņu durvju D-19 </t>
  </si>
  <si>
    <t>Koka pildiņu durvju D-19, 750x1900</t>
  </si>
  <si>
    <t>Koka pildiņu vērtnes D-20</t>
  </si>
  <si>
    <t>Koka pildiņu durvju D-20, 900x2000</t>
  </si>
  <si>
    <t>Koka pildiņu durvju D-21</t>
  </si>
  <si>
    <t>Koka pildiņu durvju D-21, 970x2030</t>
  </si>
  <si>
    <t>Koka pildiņu durvju D-22</t>
  </si>
  <si>
    <t>Koka pildiņu durvju D-22, 1030x2010</t>
  </si>
  <si>
    <t>Koka pildiņu vērtnes D-23</t>
  </si>
  <si>
    <t>Koka pildiņu durvju D-23, 1110x2120</t>
  </si>
  <si>
    <t xml:space="preserve">Koka pildiņu durvju D-24 </t>
  </si>
  <si>
    <t>Koka pildiņu durvju D-24, 750x1900</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</si>
</sst>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0\ [$€-1]"/>
    <numFmt numFmtId="179" formatCode="&quot;Yes&quot;;&quot;Yes&quot;;&quot;No&quot;"/>
    <numFmt numFmtId="180" formatCode="&quot;True&quot;;&quot;True&quot;;&quot;False&quot;"/>
    <numFmt numFmtId="181" formatCode="&quot;On&quot;;&quot;On&quot;;&quot;Off&quot;"/>
    <numFmt numFmtId="182" formatCode="[$€-2]\ #,##0.00_);[Red]\([$€-2]\ #,##0.00\)"/>
  </numFmts>
  <fonts count="50">
    <font>
      <sz val="10"/>
      <name val="Arial"/>
      <family val="0"/>
    </font>
    <font>
      <b/>
      <sz val="13"/>
      <name val="Arial Cyr"/>
      <family val="2"/>
    </font>
    <font>
      <b/>
      <sz val="10"/>
      <name val="Arial"/>
      <family val="2"/>
    </font>
    <font>
      <b/>
      <sz val="12"/>
      <name val="Arial"/>
      <family val="2"/>
    </font>
    <font>
      <sz val="11"/>
      <name val="Arial Cyr"/>
      <family val="2"/>
    </font>
    <font>
      <b/>
      <u val="single"/>
      <sz val="12"/>
      <name val="Arial"/>
      <family val="2"/>
    </font>
    <font>
      <sz val="11"/>
      <name val="Arial"/>
      <family val="0"/>
    </font>
    <font>
      <b/>
      <u val="single"/>
      <sz val="10"/>
      <name val="Arial"/>
      <family val="2"/>
    </font>
    <font>
      <sz val="8"/>
      <name val="Arial"/>
      <family val="2"/>
    </font>
    <font>
      <sz val="9"/>
      <name val="Arial"/>
      <family val="2"/>
    </font>
    <font>
      <i/>
      <sz val="11"/>
      <name val="Bookman Old Style"/>
      <family val="1"/>
    </font>
    <font>
      <b/>
      <sz val="12"/>
      <name val="Times New Roman Baltic"/>
      <family val="1"/>
    </font>
    <font>
      <sz val="10"/>
      <color indexed="8"/>
      <name val="Arial"/>
      <family val="2"/>
    </font>
    <font>
      <sz val="11"/>
      <color indexed="8"/>
      <name val="Calibri"/>
      <family val="2"/>
    </font>
    <font>
      <u val="single"/>
      <sz val="10"/>
      <color indexed="12"/>
      <name val="Arial"/>
      <family val="2"/>
    </font>
    <font>
      <u val="single"/>
      <sz val="10"/>
      <color indexed="36"/>
      <name val="Arial"/>
      <family val="0"/>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969696"/>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thin"/>
      <top style="thin"/>
      <bottom style="double"/>
    </border>
    <border>
      <left style="thin"/>
      <right style="thin"/>
      <top style="double"/>
      <bottom style="thin"/>
    </border>
    <border>
      <left>
        <color indexed="63"/>
      </left>
      <right style="thin"/>
      <top style="thin"/>
      <bottom style="thin"/>
    </border>
    <border>
      <left/>
      <right/>
      <top/>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5">
    <xf numFmtId="0" fontId="0" fillId="0" borderId="0" xfId="0" applyAlignment="1">
      <alignment/>
    </xf>
    <xf numFmtId="0" fontId="0" fillId="0" borderId="0" xfId="0" applyBorder="1" applyAlignment="1">
      <alignment horizontal="center"/>
    </xf>
    <xf numFmtId="0" fontId="4" fillId="0" borderId="0" xfId="0" applyFont="1" applyBorder="1" applyAlignment="1">
      <alignment/>
    </xf>
    <xf numFmtId="0" fontId="0" fillId="0" borderId="0" xfId="0"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3" xfId="0" applyFont="1" applyBorder="1" applyAlignment="1">
      <alignment/>
    </xf>
    <xf numFmtId="0" fontId="0" fillId="0" borderId="14" xfId="0" applyFont="1" applyBorder="1" applyAlignment="1">
      <alignment horizontal="center"/>
    </xf>
    <xf numFmtId="0" fontId="0" fillId="0" borderId="15" xfId="0" applyFont="1"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3" fillId="0" borderId="0" xfId="0" applyFont="1" applyBorder="1" applyAlignment="1">
      <alignment horizontal="center"/>
    </xf>
    <xf numFmtId="0" fontId="5" fillId="0" borderId="0" xfId="0" applyFont="1" applyBorder="1" applyAlignment="1">
      <alignment/>
    </xf>
    <xf numFmtId="0" fontId="7" fillId="33" borderId="17" xfId="0" applyFont="1" applyFill="1" applyBorder="1" applyAlignment="1">
      <alignment horizontal="center" vertical="center" wrapText="1"/>
    </xf>
    <xf numFmtId="0" fontId="8" fillId="0" borderId="17" xfId="0" applyFont="1" applyBorder="1" applyAlignment="1">
      <alignment horizontal="center"/>
    </xf>
    <xf numFmtId="2" fontId="0" fillId="0" borderId="17" xfId="0" applyNumberFormat="1" applyFont="1" applyBorder="1" applyAlignment="1">
      <alignment horizontal="left"/>
    </xf>
    <xf numFmtId="2" fontId="9" fillId="0" borderId="17" xfId="0" applyNumberFormat="1" applyFont="1" applyBorder="1" applyAlignment="1">
      <alignment horizontal="center"/>
    </xf>
    <xf numFmtId="2" fontId="0" fillId="0" borderId="17" xfId="0" applyNumberFormat="1" applyFont="1" applyBorder="1" applyAlignment="1">
      <alignment horizontal="center"/>
    </xf>
    <xf numFmtId="2" fontId="0" fillId="0" borderId="17" xfId="0" applyNumberFormat="1" applyFont="1" applyBorder="1" applyAlignment="1">
      <alignment horizontal="right"/>
    </xf>
    <xf numFmtId="0" fontId="0" fillId="0" borderId="17" xfId="0" applyFont="1" applyBorder="1" applyAlignment="1">
      <alignment horizontal="center"/>
    </xf>
    <xf numFmtId="0" fontId="2" fillId="0" borderId="17" xfId="0" applyFont="1" applyBorder="1" applyAlignment="1">
      <alignment horizontal="center"/>
    </xf>
    <xf numFmtId="0" fontId="0" fillId="0" borderId="17" xfId="0" applyFont="1" applyBorder="1" applyAlignment="1">
      <alignment horizontal="center" vertical="center"/>
    </xf>
    <xf numFmtId="0" fontId="0" fillId="33" borderId="17" xfId="0" applyFont="1" applyFill="1" applyBorder="1" applyAlignment="1">
      <alignment horizontal="left" vertical="center" wrapText="1"/>
    </xf>
    <xf numFmtId="0" fontId="0" fillId="33" borderId="17" xfId="0" applyFont="1" applyFill="1" applyBorder="1" applyAlignment="1">
      <alignment horizontal="right" vertical="center" wrapText="1"/>
    </xf>
    <xf numFmtId="0" fontId="0" fillId="0" borderId="17" xfId="0" applyBorder="1" applyAlignment="1">
      <alignment/>
    </xf>
    <xf numFmtId="0" fontId="0" fillId="33" borderId="17" xfId="0" applyFill="1" applyBorder="1" applyAlignment="1">
      <alignment horizontal="center" vertical="center" wrapText="1"/>
    </xf>
    <xf numFmtId="2" fontId="0" fillId="33" borderId="17" xfId="0" applyNumberFormat="1"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0" borderId="17" xfId="0" applyNumberFormat="1" applyFont="1" applyBorder="1" applyAlignment="1">
      <alignment horizontal="center"/>
    </xf>
    <xf numFmtId="0" fontId="0" fillId="33" borderId="17" xfId="0" applyFont="1" applyFill="1" applyBorder="1" applyAlignment="1">
      <alignment horizontal="center" vertical="center" wrapText="1"/>
    </xf>
    <xf numFmtId="2" fontId="0" fillId="0" borderId="17" xfId="0" applyNumberFormat="1" applyBorder="1" applyAlignment="1">
      <alignment horizontal="center"/>
    </xf>
    <xf numFmtId="0" fontId="0" fillId="33" borderId="17" xfId="0" applyFill="1" applyBorder="1" applyAlignment="1">
      <alignment horizontal="right" vertical="center" wrapText="1"/>
    </xf>
    <xf numFmtId="2" fontId="0" fillId="33" borderId="17" xfId="0" applyNumberFormat="1" applyFill="1" applyBorder="1" applyAlignment="1">
      <alignment horizontal="center" vertical="center" wrapText="1"/>
    </xf>
    <xf numFmtId="0" fontId="0" fillId="0" borderId="17" xfId="0" applyFont="1" applyBorder="1" applyAlignment="1">
      <alignment horizontal="center"/>
    </xf>
    <xf numFmtId="0" fontId="0" fillId="33" borderId="17" xfId="0" applyFill="1" applyBorder="1" applyAlignment="1">
      <alignment horizontal="left" vertical="center" wrapText="1"/>
    </xf>
    <xf numFmtId="0" fontId="2" fillId="33" borderId="17" xfId="0" applyFont="1" applyFill="1" applyBorder="1" applyAlignment="1">
      <alignment horizontal="center" vertical="center" wrapText="1"/>
    </xf>
    <xf numFmtId="0" fontId="0" fillId="33" borderId="17" xfId="0" applyFill="1" applyBorder="1" applyAlignment="1">
      <alignment vertical="center" wrapText="1"/>
    </xf>
    <xf numFmtId="0" fontId="0" fillId="0" borderId="17" xfId="0" applyFont="1" applyFill="1" applyBorder="1" applyAlignment="1">
      <alignment horizontal="left" vertical="center" wrapText="1"/>
    </xf>
    <xf numFmtId="0" fontId="0" fillId="0" borderId="17" xfId="0" applyNumberFormat="1" applyFont="1" applyBorder="1" applyAlignment="1">
      <alignment horizontal="center"/>
    </xf>
    <xf numFmtId="0" fontId="10" fillId="0" borderId="0" xfId="0" applyFont="1" applyAlignment="1">
      <alignment horizontal="right"/>
    </xf>
    <xf numFmtId="0" fontId="11" fillId="0" borderId="0" xfId="0" applyFont="1" applyAlignment="1">
      <alignment/>
    </xf>
    <xf numFmtId="0" fontId="6" fillId="0" borderId="0" xfId="0" applyFont="1" applyBorder="1" applyAlignment="1">
      <alignment horizontal="center"/>
    </xf>
    <xf numFmtId="0" fontId="2" fillId="0" borderId="0" xfId="0" applyFont="1" applyBorder="1" applyAlignment="1">
      <alignment horizontal="left"/>
    </xf>
    <xf numFmtId="0" fontId="6" fillId="0" borderId="0" xfId="0" applyFont="1" applyBorder="1" applyAlignment="1">
      <alignment horizontal="left"/>
    </xf>
    <xf numFmtId="0" fontId="3" fillId="0" borderId="0" xfId="0" applyFont="1" applyAlignment="1">
      <alignment horizontal="left"/>
    </xf>
    <xf numFmtId="0" fontId="0" fillId="0" borderId="17" xfId="0" applyBorder="1" applyAlignment="1">
      <alignment horizontal="right"/>
    </xf>
    <xf numFmtId="0" fontId="0" fillId="0" borderId="17" xfId="0" applyFont="1" applyBorder="1" applyAlignment="1">
      <alignment horizontal="right" vertical="center" wrapText="1"/>
    </xf>
    <xf numFmtId="0" fontId="7" fillId="0" borderId="17" xfId="0" applyFont="1" applyBorder="1" applyAlignment="1">
      <alignment horizontal="center"/>
    </xf>
    <xf numFmtId="0" fontId="0" fillId="0" borderId="17" xfId="0" applyFont="1" applyFill="1" applyBorder="1" applyAlignment="1">
      <alignment horizontal="right" vertical="center" wrapText="1"/>
    </xf>
    <xf numFmtId="0" fontId="12" fillId="0" borderId="17" xfId="57" applyFont="1" applyBorder="1">
      <alignment/>
      <protection/>
    </xf>
    <xf numFmtId="0" fontId="0" fillId="0" borderId="17" xfId="0" applyFont="1" applyBorder="1" applyAlignment="1">
      <alignment horizontal="center"/>
    </xf>
    <xf numFmtId="0" fontId="12" fillId="0" borderId="17" xfId="57" applyFont="1" applyBorder="1" applyAlignment="1">
      <alignment horizontal="right"/>
      <protection/>
    </xf>
    <xf numFmtId="0" fontId="12" fillId="0" borderId="17" xfId="57" applyFont="1" applyBorder="1" applyAlignment="1">
      <alignment horizontal="left"/>
      <protection/>
    </xf>
    <xf numFmtId="0" fontId="0" fillId="0" borderId="17" xfId="0" applyFont="1" applyBorder="1" applyAlignment="1">
      <alignment horizontal="left" wrapText="1"/>
    </xf>
    <xf numFmtId="0" fontId="0" fillId="0" borderId="17" xfId="0" applyFont="1" applyBorder="1" applyAlignment="1">
      <alignment horizontal="center" vertical="center"/>
    </xf>
    <xf numFmtId="0" fontId="0" fillId="0" borderId="17" xfId="59" applyFont="1" applyBorder="1" applyAlignment="1">
      <alignment horizontal="center" vertical="center"/>
      <protection/>
    </xf>
    <xf numFmtId="0" fontId="0" fillId="0" borderId="17" xfId="0" applyFont="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right" wrapText="1"/>
    </xf>
    <xf numFmtId="0" fontId="0" fillId="0" borderId="17" xfId="0" applyFont="1" applyBorder="1" applyAlignment="1">
      <alignment wrapText="1"/>
    </xf>
    <xf numFmtId="178" fontId="0" fillId="0" borderId="17" xfId="58" applyNumberFormat="1" applyFont="1" applyBorder="1" applyAlignment="1">
      <alignment horizontal="left" vertical="center" wrapText="1"/>
      <protection/>
    </xf>
    <xf numFmtId="178" fontId="0" fillId="0" borderId="17" xfId="58" applyNumberFormat="1" applyFont="1" applyBorder="1" applyAlignment="1">
      <alignment horizontal="right" vertical="center" wrapText="1"/>
      <protection/>
    </xf>
    <xf numFmtId="178" fontId="14" fillId="0" borderId="17" xfId="53" applyNumberFormat="1" applyFont="1" applyBorder="1" applyAlignment="1" applyProtection="1">
      <alignment horizontal="left" vertical="center" wrapText="1"/>
      <protection/>
    </xf>
    <xf numFmtId="0" fontId="4" fillId="0" borderId="0" xfId="0" applyFont="1" applyBorder="1" applyAlignment="1">
      <alignment horizontal="left"/>
    </xf>
    <xf numFmtId="0" fontId="0" fillId="0" borderId="0" xfId="0" applyBorder="1" applyAlignment="1">
      <alignment/>
    </xf>
    <xf numFmtId="0" fontId="0" fillId="0" borderId="0" xfId="0" applyFont="1" applyBorder="1" applyAlignment="1">
      <alignment horizontal="left"/>
    </xf>
    <xf numFmtId="0" fontId="0" fillId="33" borderId="0" xfId="0" applyFont="1" applyFill="1" applyBorder="1" applyAlignment="1">
      <alignment horizontal="center" vertical="center" wrapText="1"/>
    </xf>
    <xf numFmtId="2" fontId="0" fillId="0" borderId="0" xfId="0" applyNumberForma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center"/>
    </xf>
    <xf numFmtId="0" fontId="3" fillId="0" borderId="0" xfId="0" applyFont="1" applyAlignment="1">
      <alignment/>
    </xf>
    <xf numFmtId="0" fontId="7" fillId="33" borderId="17" xfId="0" applyFont="1" applyFill="1" applyBorder="1" applyAlignment="1">
      <alignment horizontal="center" vertical="center" wrapText="1"/>
    </xf>
    <xf numFmtId="0" fontId="0" fillId="33" borderId="17" xfId="0" applyFont="1" applyFill="1" applyBorder="1" applyAlignment="1">
      <alignment horizontal="left" vertical="center" wrapText="1"/>
    </xf>
    <xf numFmtId="0" fontId="0" fillId="33" borderId="17" xfId="0" applyFont="1" applyFill="1" applyBorder="1" applyAlignment="1">
      <alignment horizontal="right" vertical="center" wrapText="1"/>
    </xf>
    <xf numFmtId="0" fontId="0" fillId="0" borderId="12" xfId="0" applyBorder="1" applyAlignment="1">
      <alignment horizontal="right"/>
    </xf>
    <xf numFmtId="178" fontId="0" fillId="0" borderId="0" xfId="58" applyNumberFormat="1" applyFont="1" applyBorder="1" applyAlignment="1">
      <alignment horizontal="right" vertical="center" wrapText="1"/>
      <protection/>
    </xf>
    <xf numFmtId="0" fontId="0" fillId="0" borderId="0" xfId="0" applyFont="1" applyBorder="1" applyAlignment="1">
      <alignment horizontal="center" vertical="center"/>
    </xf>
    <xf numFmtId="0" fontId="0" fillId="0" borderId="0" xfId="59" applyFont="1" applyBorder="1" applyAlignment="1">
      <alignment horizontal="center" vertical="center"/>
      <protection/>
    </xf>
    <xf numFmtId="2" fontId="0" fillId="0" borderId="17" xfId="0" applyNumberFormat="1" applyFont="1" applyBorder="1" applyAlignment="1">
      <alignment horizontal="center" vertical="center"/>
    </xf>
    <xf numFmtId="0" fontId="0" fillId="33" borderId="17" xfId="0" applyFont="1" applyFill="1" applyBorder="1" applyAlignment="1">
      <alignment horizontal="left" vertical="center" wrapText="1"/>
    </xf>
    <xf numFmtId="2" fontId="0" fillId="33" borderId="17" xfId="0" applyNumberFormat="1" applyFont="1" applyFill="1" applyBorder="1" applyAlignment="1">
      <alignment horizontal="right" vertical="center" wrapText="1"/>
    </xf>
    <xf numFmtId="0" fontId="0" fillId="0" borderId="10" xfId="0" applyFont="1" applyBorder="1" applyAlignment="1">
      <alignment horizontal="center" vertical="center" textRotation="90"/>
    </xf>
    <xf numFmtId="0" fontId="0" fillId="0" borderId="12" xfId="0" applyFont="1" applyBorder="1" applyAlignment="1">
      <alignment horizontal="center" vertical="center" textRotation="90"/>
    </xf>
    <xf numFmtId="0" fontId="0" fillId="0" borderId="15" xfId="0" applyFont="1" applyBorder="1" applyAlignment="1">
      <alignment horizontal="center" vertical="center" textRotation="90"/>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 fillId="0" borderId="0" xfId="0" applyFont="1" applyBorder="1" applyAlignment="1">
      <alignment/>
    </xf>
    <xf numFmtId="0" fontId="2" fillId="0" borderId="0" xfId="0" applyFont="1" applyAlignment="1">
      <alignment/>
    </xf>
    <xf numFmtId="0" fontId="2" fillId="33" borderId="17" xfId="0" applyFont="1" applyFill="1" applyBorder="1" applyAlignment="1">
      <alignment horizontal="left" vertical="center" wrapText="1"/>
    </xf>
    <xf numFmtId="2" fontId="2" fillId="33" borderId="17" xfId="0" applyNumberFormat="1" applyFont="1" applyFill="1" applyBorder="1" applyAlignment="1">
      <alignment horizontal="right" vertical="center" wrapText="1"/>
    </xf>
    <xf numFmtId="0" fontId="0" fillId="33" borderId="0" xfId="0" applyFont="1" applyFill="1" applyAlignment="1">
      <alignment horizontal="left"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2" fontId="2" fillId="33" borderId="19" xfId="0" applyNumberFormat="1" applyFont="1" applyFill="1" applyBorder="1" applyAlignment="1">
      <alignment horizontal="right" vertical="center" wrapText="1"/>
    </xf>
    <xf numFmtId="0" fontId="0" fillId="33" borderId="0" xfId="0" applyFont="1" applyFill="1" applyAlignment="1">
      <alignment horizontal="left" wrapText="1"/>
    </xf>
    <xf numFmtId="0" fontId="9" fillId="33" borderId="0" xfId="0" applyFont="1" applyFill="1" applyAlignment="1">
      <alignment horizontal="center" vertical="top" wrapText="1"/>
    </xf>
    <xf numFmtId="0" fontId="0" fillId="33" borderId="17" xfId="0" applyFont="1" applyFill="1" applyBorder="1" applyAlignment="1">
      <alignment horizontal="left" vertical="center" wrapText="1"/>
    </xf>
    <xf numFmtId="0" fontId="12" fillId="0" borderId="17" xfId="57" applyFont="1" applyBorder="1" applyAlignment="1">
      <alignment horizontal="left" wrapText="1"/>
      <protection/>
    </xf>
    <xf numFmtId="0" fontId="12" fillId="0" borderId="17" xfId="57" applyFont="1" applyBorder="1" applyAlignment="1">
      <alignment horizontal="right" wrapText="1"/>
      <protection/>
    </xf>
    <xf numFmtId="0" fontId="12" fillId="0" borderId="17" xfId="57" applyFont="1" applyFill="1" applyBorder="1" applyAlignment="1">
      <alignment horizontal="left" wrapText="1"/>
      <protection/>
    </xf>
    <xf numFmtId="0" fontId="0" fillId="0" borderId="17" xfId="0" applyFont="1" applyBorder="1" applyAlignment="1">
      <alignment horizontal="center" wrapText="1"/>
    </xf>
    <xf numFmtId="0" fontId="2" fillId="0" borderId="17" xfId="0" applyFont="1" applyBorder="1" applyAlignment="1">
      <alignment horizontal="center" wrapText="1"/>
    </xf>
    <xf numFmtId="0" fontId="0" fillId="33" borderId="0" xfId="0" applyFont="1" applyFill="1" applyAlignment="1">
      <alignment horizontal="left" vertical="center" wrapText="1"/>
    </xf>
    <xf numFmtId="0" fontId="0" fillId="35" borderId="17" xfId="0" applyFont="1" applyFill="1" applyBorder="1" applyAlignment="1">
      <alignment horizontal="center"/>
    </xf>
    <xf numFmtId="2" fontId="0" fillId="35" borderId="17" xfId="0" applyNumberFormat="1" applyFont="1" applyFill="1" applyBorder="1" applyAlignment="1">
      <alignment horizontal="center"/>
    </xf>
    <xf numFmtId="0" fontId="0" fillId="0" borderId="17" xfId="0" applyFont="1" applyBorder="1" applyAlignment="1">
      <alignment horizontal="left" wrapText="1"/>
    </xf>
    <xf numFmtId="0" fontId="0" fillId="0" borderId="0" xfId="0" applyAlignment="1">
      <alignment wrapText="1"/>
    </xf>
    <xf numFmtId="0" fontId="4" fillId="0" borderId="0" xfId="0" applyFont="1" applyBorder="1" applyAlignment="1">
      <alignment horizontal="left" wrapText="1"/>
    </xf>
    <xf numFmtId="0" fontId="5" fillId="0" borderId="0" xfId="0" applyFont="1" applyBorder="1" applyAlignment="1">
      <alignment wrapText="1"/>
    </xf>
    <xf numFmtId="0" fontId="4" fillId="0" borderId="0" xfId="0" applyFont="1" applyBorder="1" applyAlignment="1">
      <alignment wrapText="1"/>
    </xf>
    <xf numFmtId="0" fontId="0" fillId="0" borderId="11" xfId="0" applyFont="1" applyBorder="1" applyAlignment="1">
      <alignment horizontal="center" wrapText="1"/>
    </xf>
    <xf numFmtId="0" fontId="6" fillId="0" borderId="13" xfId="0" applyFont="1" applyBorder="1" applyAlignment="1">
      <alignment horizontal="center" wrapText="1"/>
    </xf>
    <xf numFmtId="0" fontId="0" fillId="0" borderId="13" xfId="0" applyFont="1" applyBorder="1" applyAlignment="1">
      <alignment wrapText="1"/>
    </xf>
    <xf numFmtId="0" fontId="0" fillId="0" borderId="15" xfId="0" applyFont="1" applyBorder="1" applyAlignment="1">
      <alignment wrapText="1"/>
    </xf>
    <xf numFmtId="0" fontId="0" fillId="0" borderId="17" xfId="0" applyFont="1" applyBorder="1" applyAlignment="1">
      <alignment horizontal="center" wrapText="1"/>
    </xf>
    <xf numFmtId="2" fontId="0" fillId="0" borderId="17" xfId="0" applyNumberFormat="1" applyFont="1" applyBorder="1" applyAlignment="1">
      <alignment horizontal="left" wrapText="1"/>
    </xf>
    <xf numFmtId="2" fontId="0" fillId="0" borderId="17" xfId="0" applyNumberFormat="1" applyFont="1" applyBorder="1" applyAlignment="1">
      <alignment horizontal="right" wrapText="1"/>
    </xf>
    <xf numFmtId="2" fontId="0" fillId="0" borderId="17" xfId="0" applyNumberFormat="1" applyFont="1" applyBorder="1" applyAlignment="1">
      <alignment wrapText="1"/>
    </xf>
    <xf numFmtId="0" fontId="7" fillId="0" borderId="17" xfId="0" applyFont="1" applyBorder="1" applyAlignment="1">
      <alignment horizontal="center" wrapText="1"/>
    </xf>
    <xf numFmtId="0" fontId="2" fillId="0" borderId="17" xfId="0" applyFont="1" applyBorder="1" applyAlignment="1">
      <alignment horizontal="left" wrapText="1"/>
    </xf>
    <xf numFmtId="0" fontId="0" fillId="0" borderId="17" xfId="0" applyFont="1" applyBorder="1" applyAlignment="1">
      <alignment horizontal="right" wrapText="1"/>
    </xf>
    <xf numFmtId="0" fontId="0" fillId="0" borderId="17" xfId="0" applyFont="1" applyBorder="1" applyAlignment="1">
      <alignment horizontal="left" wrapText="1"/>
    </xf>
    <xf numFmtId="0" fontId="16" fillId="0" borderId="17" xfId="0" applyFont="1" applyBorder="1" applyAlignment="1">
      <alignment horizontal="center" wrapText="1"/>
    </xf>
    <xf numFmtId="0" fontId="0" fillId="0" borderId="17" xfId="0" applyFont="1" applyBorder="1" applyAlignment="1">
      <alignment horizontal="right" wrapText="1"/>
    </xf>
    <xf numFmtId="0" fontId="0" fillId="35" borderId="17" xfId="0" applyFont="1" applyFill="1" applyBorder="1" applyAlignment="1">
      <alignment horizontal="left" wrapText="1"/>
    </xf>
    <xf numFmtId="0" fontId="0" fillId="0" borderId="17" xfId="0" applyBorder="1" applyAlignment="1">
      <alignment wrapText="1"/>
    </xf>
    <xf numFmtId="0" fontId="2" fillId="0" borderId="0" xfId="0" applyFont="1" applyBorder="1" applyAlignment="1">
      <alignment wrapText="1"/>
    </xf>
    <xf numFmtId="0" fontId="0" fillId="33" borderId="17" xfId="0" applyFont="1" applyFill="1" applyBorder="1" applyAlignment="1">
      <alignment horizontal="right" vertical="center" wrapText="1"/>
    </xf>
    <xf numFmtId="0" fontId="2" fillId="33" borderId="16"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1" fillId="0" borderId="0" xfId="0" applyFont="1" applyAlignment="1">
      <alignment horizontal="center"/>
    </xf>
    <xf numFmtId="0" fontId="0" fillId="33" borderId="21" xfId="0" applyFont="1" applyFill="1" applyBorder="1" applyAlignment="1">
      <alignment horizontal="left" vertical="center" wrapText="1"/>
    </xf>
    <xf numFmtId="0" fontId="9" fillId="33" borderId="0" xfId="0" applyFont="1" applyFill="1" applyAlignment="1">
      <alignment horizontal="center" vertical="top" wrapText="1"/>
    </xf>
    <xf numFmtId="0" fontId="0" fillId="33" borderId="0" xfId="0" applyFont="1" applyFill="1" applyAlignment="1">
      <alignment horizontal="left" vertical="center" wrapText="1"/>
    </xf>
    <xf numFmtId="2" fontId="2" fillId="33" borderId="16" xfId="0" applyNumberFormat="1" applyFont="1" applyFill="1" applyBorder="1" applyAlignment="1">
      <alignment horizontal="right" vertical="center" wrapText="1"/>
    </xf>
    <xf numFmtId="2" fontId="2" fillId="33" borderId="22" xfId="0" applyNumberFormat="1" applyFont="1" applyFill="1" applyBorder="1" applyAlignment="1">
      <alignment horizontal="right" vertical="center" wrapText="1"/>
    </xf>
    <xf numFmtId="2" fontId="2" fillId="33" borderId="20" xfId="0" applyNumberFormat="1" applyFont="1" applyFill="1" applyBorder="1" applyAlignment="1">
      <alignment horizontal="right" vertical="center" wrapText="1"/>
    </xf>
    <xf numFmtId="2" fontId="0" fillId="33" borderId="23" xfId="0" applyNumberFormat="1" applyFont="1" applyFill="1" applyBorder="1" applyAlignment="1">
      <alignment horizontal="right" vertical="center" wrapText="1"/>
    </xf>
    <xf numFmtId="2" fontId="0" fillId="33" borderId="24" xfId="0" applyNumberFormat="1" applyFont="1" applyFill="1" applyBorder="1" applyAlignment="1">
      <alignment horizontal="right" vertical="center" wrapText="1"/>
    </xf>
    <xf numFmtId="2" fontId="0" fillId="33" borderId="25" xfId="0" applyNumberFormat="1" applyFont="1" applyFill="1" applyBorder="1" applyAlignment="1">
      <alignment horizontal="right" vertical="center" wrapText="1"/>
    </xf>
    <xf numFmtId="2" fontId="2" fillId="33" borderId="26" xfId="0" applyNumberFormat="1" applyFont="1" applyFill="1" applyBorder="1" applyAlignment="1">
      <alignment horizontal="right" vertical="center" wrapText="1"/>
    </xf>
    <xf numFmtId="2" fontId="2" fillId="33" borderId="27" xfId="0" applyNumberFormat="1" applyFont="1" applyFill="1" applyBorder="1" applyAlignment="1">
      <alignment horizontal="right" vertical="center" wrapText="1"/>
    </xf>
    <xf numFmtId="2" fontId="2" fillId="33" borderId="28" xfId="0" applyNumberFormat="1" applyFont="1" applyFill="1" applyBorder="1" applyAlignment="1">
      <alignment horizontal="right" vertical="center" wrapText="1"/>
    </xf>
    <xf numFmtId="0" fontId="0" fillId="33" borderId="29" xfId="0" applyFont="1" applyFill="1" applyBorder="1" applyAlignment="1">
      <alignment horizontal="left" wrapText="1"/>
    </xf>
    <xf numFmtId="0" fontId="0" fillId="33" borderId="0" xfId="0" applyFont="1" applyFill="1" applyAlignment="1">
      <alignment horizontal="left" wrapText="1"/>
    </xf>
    <xf numFmtId="0" fontId="0" fillId="0" borderId="10" xfId="0" applyFont="1" applyBorder="1" applyAlignment="1">
      <alignment horizontal="center" vertical="center" textRotation="90"/>
    </xf>
    <xf numFmtId="0" fontId="0" fillId="0" borderId="12" xfId="0" applyFont="1" applyBorder="1" applyAlignment="1">
      <alignment horizontal="center" vertical="center" textRotation="90"/>
    </xf>
    <xf numFmtId="0" fontId="0" fillId="0" borderId="15" xfId="0" applyFont="1" applyBorder="1" applyAlignment="1">
      <alignment horizontal="center" vertical="center" textRotation="90"/>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30FPS@2048X1536,"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62"/>
  <sheetViews>
    <sheetView tabSelected="1" zoomScale="160" zoomScaleNormal="160" zoomScalePageLayoutView="0" workbookViewId="0" topLeftCell="A1">
      <selection activeCell="I352" sqref="I352"/>
    </sheetView>
  </sheetViews>
  <sheetFormatPr defaultColWidth="9.140625" defaultRowHeight="12.75"/>
  <cols>
    <col min="1" max="1" width="5.28125" style="0" customWidth="1"/>
    <col min="2" max="2" width="43.8515625" style="119" customWidth="1"/>
    <col min="4" max="4" width="10.7109375" style="0" customWidth="1"/>
    <col min="5" max="5" width="11.8515625" style="0" customWidth="1"/>
    <col min="6" max="6" width="13.57421875" style="0" customWidth="1"/>
  </cols>
  <sheetData>
    <row r="1" spans="1:5" ht="16.5">
      <c r="A1" s="143" t="s">
        <v>589</v>
      </c>
      <c r="B1" s="143"/>
      <c r="C1" s="143"/>
      <c r="D1" s="143"/>
      <c r="E1" s="143"/>
    </row>
    <row r="2" ht="15">
      <c r="A2" s="82" t="s">
        <v>590</v>
      </c>
    </row>
    <row r="3" ht="15">
      <c r="A3" s="82" t="s">
        <v>591</v>
      </c>
    </row>
    <row r="4" ht="27.75">
      <c r="B4" s="120" t="s">
        <v>592</v>
      </c>
    </row>
    <row r="6" spans="1:6" ht="15">
      <c r="A6" s="24" t="s">
        <v>4</v>
      </c>
      <c r="B6" s="121"/>
      <c r="C6" s="23"/>
      <c r="D6" s="1"/>
      <c r="E6" s="1"/>
      <c r="F6" s="1"/>
    </row>
    <row r="7" spans="1:6" ht="13.5">
      <c r="A7" s="2" t="s">
        <v>5</v>
      </c>
      <c r="B7" s="122"/>
      <c r="C7" s="1"/>
      <c r="D7" s="3"/>
      <c r="E7" s="3"/>
      <c r="F7" s="3"/>
    </row>
    <row r="8" spans="1:6" s="115" customFormat="1" ht="126" customHeight="1">
      <c r="A8" s="144" t="s">
        <v>1522</v>
      </c>
      <c r="B8" s="144"/>
      <c r="C8" s="144" t="s">
        <v>1523</v>
      </c>
      <c r="D8" s="144"/>
      <c r="E8" s="144"/>
      <c r="F8" s="144"/>
    </row>
    <row r="9" spans="3:6" ht="12">
      <c r="C9" s="3"/>
      <c r="D9" s="3"/>
      <c r="E9" s="3"/>
      <c r="F9" s="3"/>
    </row>
    <row r="10" spans="1:6" ht="49.5">
      <c r="A10" s="4" t="s">
        <v>6</v>
      </c>
      <c r="B10" s="123"/>
      <c r="C10" s="93" t="s">
        <v>7</v>
      </c>
      <c r="D10" s="93" t="s">
        <v>8</v>
      </c>
      <c r="E10" s="6" t="s">
        <v>9</v>
      </c>
      <c r="F10" s="7"/>
    </row>
    <row r="11" spans="1:6" ht="13.5">
      <c r="A11" s="8" t="s">
        <v>10</v>
      </c>
      <c r="B11" s="124" t="s">
        <v>11</v>
      </c>
      <c r="C11" s="94"/>
      <c r="D11" s="96"/>
      <c r="E11" s="10" t="s">
        <v>12</v>
      </c>
      <c r="F11" s="11" t="s">
        <v>13</v>
      </c>
    </row>
    <row r="12" spans="1:6" ht="12">
      <c r="A12" s="8"/>
      <c r="B12" s="125"/>
      <c r="C12" s="94"/>
      <c r="D12" s="97"/>
      <c r="E12" s="10" t="s">
        <v>19</v>
      </c>
      <c r="F12" s="11" t="s">
        <v>19</v>
      </c>
    </row>
    <row r="13" spans="1:6" ht="12">
      <c r="A13" s="13"/>
      <c r="B13" s="126"/>
      <c r="C13" s="95"/>
      <c r="D13" s="98"/>
      <c r="E13" s="15"/>
      <c r="F13" s="16"/>
    </row>
    <row r="14" spans="1:6" ht="12">
      <c r="A14" s="17" t="s">
        <v>14</v>
      </c>
      <c r="B14" s="127" t="s">
        <v>15</v>
      </c>
      <c r="C14" s="19" t="s">
        <v>16</v>
      </c>
      <c r="D14" s="20" t="s">
        <v>17</v>
      </c>
      <c r="E14" s="21">
        <v>5</v>
      </c>
      <c r="F14" s="22">
        <v>6</v>
      </c>
    </row>
    <row r="15" spans="1:6" ht="12">
      <c r="A15" s="40"/>
      <c r="B15" s="35"/>
      <c r="C15" s="39"/>
      <c r="D15" s="38"/>
      <c r="E15" s="36"/>
      <c r="F15" s="36"/>
    </row>
    <row r="16" spans="1:6" ht="12.75">
      <c r="A16" s="40"/>
      <c r="B16" s="114" t="s">
        <v>158</v>
      </c>
      <c r="C16" s="37"/>
      <c r="D16" s="38"/>
      <c r="E16" s="36"/>
      <c r="F16" s="36"/>
    </row>
    <row r="17" spans="1:6" ht="12">
      <c r="A17" s="40">
        <v>1</v>
      </c>
      <c r="B17" s="128" t="s">
        <v>28</v>
      </c>
      <c r="C17" s="28" t="s">
        <v>21</v>
      </c>
      <c r="D17" s="29">
        <v>1100</v>
      </c>
      <c r="E17" s="36"/>
      <c r="F17" s="36"/>
    </row>
    <row r="18" spans="1:6" ht="12">
      <c r="A18" s="40"/>
      <c r="B18" s="129" t="s">
        <v>1515</v>
      </c>
      <c r="C18" s="28" t="s">
        <v>21</v>
      </c>
      <c r="D18" s="29">
        <f>D17*1.1</f>
        <v>1210</v>
      </c>
      <c r="E18" s="36"/>
      <c r="F18" s="36"/>
    </row>
    <row r="19" spans="1:6" ht="27.75" customHeight="1">
      <c r="A19" s="40">
        <v>2</v>
      </c>
      <c r="B19" s="128" t="s">
        <v>1540</v>
      </c>
      <c r="C19" s="28" t="s">
        <v>26</v>
      </c>
      <c r="D19" s="29">
        <v>1</v>
      </c>
      <c r="E19" s="36"/>
      <c r="F19" s="36"/>
    </row>
    <row r="20" spans="1:6" ht="12">
      <c r="A20" s="40"/>
      <c r="B20" s="129" t="s">
        <v>18</v>
      </c>
      <c r="C20" s="28" t="s">
        <v>26</v>
      </c>
      <c r="D20" s="29">
        <f>D19*1.05</f>
        <v>1.05</v>
      </c>
      <c r="E20" s="36"/>
      <c r="F20" s="36"/>
    </row>
    <row r="21" spans="1:6" ht="24.75">
      <c r="A21" s="40">
        <v>3</v>
      </c>
      <c r="B21" s="128" t="s">
        <v>1541</v>
      </c>
      <c r="C21" s="28" t="s">
        <v>26</v>
      </c>
      <c r="D21" s="29">
        <v>1.5</v>
      </c>
      <c r="E21" s="36"/>
      <c r="F21" s="36"/>
    </row>
    <row r="22" spans="1:6" ht="12">
      <c r="A22" s="40"/>
      <c r="B22" s="129" t="s">
        <v>29</v>
      </c>
      <c r="C22" s="28" t="s">
        <v>26</v>
      </c>
      <c r="D22" s="29">
        <f>D21*1.1</f>
        <v>1.6500000000000001</v>
      </c>
      <c r="E22" s="36"/>
      <c r="F22" s="36"/>
    </row>
    <row r="23" spans="1:6" ht="12">
      <c r="A23" s="40">
        <v>4</v>
      </c>
      <c r="B23" s="71" t="s">
        <v>30</v>
      </c>
      <c r="C23" s="28" t="s">
        <v>23</v>
      </c>
      <c r="D23" s="29">
        <v>76</v>
      </c>
      <c r="E23" s="36"/>
      <c r="F23" s="36"/>
    </row>
    <row r="24" spans="1:6" ht="12">
      <c r="A24" s="40"/>
      <c r="B24" s="68" t="s">
        <v>31</v>
      </c>
      <c r="C24" s="28" t="s">
        <v>23</v>
      </c>
      <c r="D24" s="29">
        <v>76</v>
      </c>
      <c r="E24" s="36"/>
      <c r="F24" s="36"/>
    </row>
    <row r="25" spans="1:6" ht="12">
      <c r="A25" s="40"/>
      <c r="B25" s="68" t="s">
        <v>32</v>
      </c>
      <c r="C25" s="28" t="s">
        <v>33</v>
      </c>
      <c r="D25" s="29">
        <v>4</v>
      </c>
      <c r="E25" s="36"/>
      <c r="F25" s="36"/>
    </row>
    <row r="26" spans="1:6" ht="12">
      <c r="A26" s="40"/>
      <c r="B26" s="129" t="s">
        <v>34</v>
      </c>
      <c r="C26" s="28" t="s">
        <v>33</v>
      </c>
      <c r="D26" s="29">
        <v>3</v>
      </c>
      <c r="E26" s="36"/>
      <c r="F26" s="36"/>
    </row>
    <row r="27" spans="1:6" ht="12">
      <c r="A27" s="40"/>
      <c r="B27" s="129" t="s">
        <v>35</v>
      </c>
      <c r="C27" s="28" t="s">
        <v>33</v>
      </c>
      <c r="D27" s="29">
        <v>40</v>
      </c>
      <c r="E27" s="36"/>
      <c r="F27" s="36"/>
    </row>
    <row r="28" spans="1:6" ht="12">
      <c r="A28" s="40"/>
      <c r="B28" s="129" t="s">
        <v>36</v>
      </c>
      <c r="C28" s="28" t="s">
        <v>33</v>
      </c>
      <c r="D28" s="29">
        <v>6</v>
      </c>
      <c r="E28" s="36"/>
      <c r="F28" s="36"/>
    </row>
    <row r="29" spans="1:6" ht="12">
      <c r="A29" s="40"/>
      <c r="B29" s="129" t="s">
        <v>37</v>
      </c>
      <c r="C29" s="28" t="s">
        <v>33</v>
      </c>
      <c r="D29" s="29">
        <v>18</v>
      </c>
      <c r="E29" s="36"/>
      <c r="F29" s="36"/>
    </row>
    <row r="30" spans="1:6" ht="12">
      <c r="A30" s="40">
        <v>5</v>
      </c>
      <c r="B30" s="71" t="s">
        <v>593</v>
      </c>
      <c r="C30" s="28" t="s">
        <v>23</v>
      </c>
      <c r="D30" s="29">
        <v>84</v>
      </c>
      <c r="E30" s="36"/>
      <c r="F30" s="36"/>
    </row>
    <row r="31" spans="1:6" ht="12">
      <c r="A31" s="40"/>
      <c r="B31" s="129" t="s">
        <v>38</v>
      </c>
      <c r="C31" s="28" t="s">
        <v>23</v>
      </c>
      <c r="D31" s="29">
        <v>84</v>
      </c>
      <c r="E31" s="36"/>
      <c r="F31" s="36"/>
    </row>
    <row r="32" spans="1:6" ht="12">
      <c r="A32" s="40"/>
      <c r="B32" s="129" t="s">
        <v>39</v>
      </c>
      <c r="C32" s="28" t="s">
        <v>33</v>
      </c>
      <c r="D32" s="29">
        <v>49</v>
      </c>
      <c r="E32" s="36"/>
      <c r="F32" s="36"/>
    </row>
    <row r="33" spans="1:6" ht="12">
      <c r="A33" s="40"/>
      <c r="B33" s="129" t="s">
        <v>40</v>
      </c>
      <c r="C33" s="28" t="s">
        <v>33</v>
      </c>
      <c r="D33" s="29">
        <v>28</v>
      </c>
      <c r="E33" s="36"/>
      <c r="F33" s="36"/>
    </row>
    <row r="34" spans="1:6" ht="12">
      <c r="A34" s="40"/>
      <c r="B34" s="129" t="s">
        <v>41</v>
      </c>
      <c r="C34" s="28" t="s">
        <v>33</v>
      </c>
      <c r="D34" s="29">
        <v>21</v>
      </c>
      <c r="E34" s="36"/>
      <c r="F34" s="36"/>
    </row>
    <row r="35" spans="1:6" ht="12">
      <c r="A35" s="40">
        <v>6</v>
      </c>
      <c r="B35" s="130" t="s">
        <v>594</v>
      </c>
      <c r="C35" s="28" t="s">
        <v>26</v>
      </c>
      <c r="D35" s="29">
        <v>3.6</v>
      </c>
      <c r="E35" s="36"/>
      <c r="F35" s="36"/>
    </row>
    <row r="36" spans="1:6" ht="12">
      <c r="A36" s="40"/>
      <c r="B36" s="35" t="s">
        <v>42</v>
      </c>
      <c r="C36" s="41" t="s">
        <v>33</v>
      </c>
      <c r="D36" s="42">
        <f>D35*384</f>
        <v>1382.4</v>
      </c>
      <c r="E36" s="36"/>
      <c r="F36" s="36"/>
    </row>
    <row r="37" spans="1:6" ht="12">
      <c r="A37" s="40"/>
      <c r="B37" s="43" t="s">
        <v>43</v>
      </c>
      <c r="C37" s="37" t="s">
        <v>26</v>
      </c>
      <c r="D37" s="44">
        <f>D35*0.25</f>
        <v>0.9</v>
      </c>
      <c r="E37" s="36"/>
      <c r="F37" s="36"/>
    </row>
    <row r="38" spans="1:6" ht="12">
      <c r="A38" s="40"/>
      <c r="B38" s="35" t="s">
        <v>44</v>
      </c>
      <c r="C38" s="37" t="s">
        <v>26</v>
      </c>
      <c r="D38" s="44">
        <f>D35*0.25</f>
        <v>0.9</v>
      </c>
      <c r="E38" s="36"/>
      <c r="F38" s="36"/>
    </row>
    <row r="39" spans="1:6" ht="12">
      <c r="A39" s="40">
        <v>7</v>
      </c>
      <c r="B39" s="34" t="s">
        <v>45</v>
      </c>
      <c r="C39" s="28" t="s">
        <v>23</v>
      </c>
      <c r="D39" s="29">
        <v>76</v>
      </c>
      <c r="E39" s="36"/>
      <c r="F39" s="36"/>
    </row>
    <row r="40" spans="1:6" ht="12">
      <c r="A40" s="40"/>
      <c r="B40" s="35" t="s">
        <v>595</v>
      </c>
      <c r="C40" s="28" t="s">
        <v>23</v>
      </c>
      <c r="D40" s="29">
        <v>76</v>
      </c>
      <c r="E40" s="36"/>
      <c r="F40" s="36"/>
    </row>
    <row r="41" spans="1:6" ht="12">
      <c r="A41" s="40">
        <v>8</v>
      </c>
      <c r="B41" s="34" t="s">
        <v>46</v>
      </c>
      <c r="C41" s="28" t="s">
        <v>33</v>
      </c>
      <c r="D41" s="29">
        <v>4</v>
      </c>
      <c r="E41" s="36"/>
      <c r="F41" s="36"/>
    </row>
    <row r="42" spans="1:6" ht="12">
      <c r="A42" s="40"/>
      <c r="B42" s="35" t="s">
        <v>47</v>
      </c>
      <c r="C42" s="28" t="s">
        <v>33</v>
      </c>
      <c r="D42" s="29">
        <v>4</v>
      </c>
      <c r="E42" s="36"/>
      <c r="F42" s="36"/>
    </row>
    <row r="43" spans="1:6" ht="12">
      <c r="A43" s="40">
        <v>9</v>
      </c>
      <c r="B43" s="34" t="s">
        <v>1516</v>
      </c>
      <c r="C43" s="28" t="s">
        <v>33</v>
      </c>
      <c r="D43" s="29">
        <v>3</v>
      </c>
      <c r="E43" s="36"/>
      <c r="F43" s="36"/>
    </row>
    <row r="44" spans="1:6" ht="12">
      <c r="A44" s="40"/>
      <c r="B44" s="35" t="s">
        <v>1517</v>
      </c>
      <c r="C44" s="28" t="s">
        <v>33</v>
      </c>
      <c r="D44" s="29">
        <v>3</v>
      </c>
      <c r="E44" s="36"/>
      <c r="F44" s="36"/>
    </row>
    <row r="45" spans="1:6" ht="12">
      <c r="A45" s="40">
        <v>10</v>
      </c>
      <c r="B45" s="34" t="s">
        <v>596</v>
      </c>
      <c r="C45" s="28"/>
      <c r="D45" s="29"/>
      <c r="E45" s="36"/>
      <c r="F45" s="36"/>
    </row>
    <row r="46" spans="1:11" ht="12">
      <c r="A46" s="45"/>
      <c r="B46" s="34" t="s">
        <v>597</v>
      </c>
      <c r="C46" s="28" t="s">
        <v>33</v>
      </c>
      <c r="D46" s="29">
        <v>1</v>
      </c>
      <c r="E46" s="36"/>
      <c r="F46" s="36"/>
      <c r="H46" s="76"/>
      <c r="I46" s="76"/>
      <c r="J46" s="76"/>
      <c r="K46" s="76"/>
    </row>
    <row r="47" spans="1:11" ht="12">
      <c r="A47" s="45"/>
      <c r="B47" s="35" t="s">
        <v>596</v>
      </c>
      <c r="C47" s="28"/>
      <c r="D47" s="29"/>
      <c r="E47" s="36"/>
      <c r="F47" s="36"/>
      <c r="H47" s="76"/>
      <c r="I47" s="76"/>
      <c r="J47" s="76"/>
      <c r="K47" s="76"/>
    </row>
    <row r="48" spans="1:11" ht="12">
      <c r="A48" s="45"/>
      <c r="B48" s="35" t="s">
        <v>597</v>
      </c>
      <c r="C48" s="28" t="s">
        <v>33</v>
      </c>
      <c r="D48" s="29">
        <v>1</v>
      </c>
      <c r="E48" s="36"/>
      <c r="F48" s="36"/>
      <c r="H48" s="76"/>
      <c r="I48" s="77"/>
      <c r="J48" s="78"/>
      <c r="K48" s="79"/>
    </row>
    <row r="49" spans="1:11" ht="12">
      <c r="A49" s="45"/>
      <c r="B49" s="65"/>
      <c r="C49" s="39"/>
      <c r="D49" s="42"/>
      <c r="E49" s="36"/>
      <c r="F49" s="36"/>
      <c r="H49" s="76"/>
      <c r="I49" s="80"/>
      <c r="J49" s="81"/>
      <c r="K49" s="79"/>
    </row>
    <row r="50" spans="1:6" ht="12">
      <c r="A50" s="45"/>
      <c r="B50" s="46"/>
      <c r="C50" s="45"/>
      <c r="D50" s="42"/>
      <c r="E50" s="36"/>
      <c r="F50" s="36"/>
    </row>
    <row r="51" spans="1:6" ht="12.75">
      <c r="A51" s="45"/>
      <c r="B51" s="83" t="s">
        <v>1464</v>
      </c>
      <c r="C51" s="45"/>
      <c r="D51" s="42"/>
      <c r="E51" s="36"/>
      <c r="F51" s="36"/>
    </row>
    <row r="52" spans="1:6" ht="12.75">
      <c r="A52" s="45"/>
      <c r="B52" s="131" t="s">
        <v>51</v>
      </c>
      <c r="C52" s="26"/>
      <c r="D52" s="26"/>
      <c r="E52" s="36"/>
      <c r="F52" s="36"/>
    </row>
    <row r="53" spans="1:6" ht="12.75">
      <c r="A53" s="45"/>
      <c r="B53" s="132" t="s">
        <v>52</v>
      </c>
      <c r="C53" s="26"/>
      <c r="D53" s="26"/>
      <c r="E53" s="36"/>
      <c r="F53" s="36"/>
    </row>
    <row r="54" spans="1:6" ht="12">
      <c r="A54" s="45">
        <v>1</v>
      </c>
      <c r="B54" s="46" t="s">
        <v>53</v>
      </c>
      <c r="C54" s="39" t="s">
        <v>21</v>
      </c>
      <c r="D54" s="39">
        <v>0.48</v>
      </c>
      <c r="E54" s="36"/>
      <c r="F54" s="36"/>
    </row>
    <row r="55" spans="1:6" ht="12">
      <c r="A55" s="45"/>
      <c r="B55" s="46" t="s">
        <v>54</v>
      </c>
      <c r="C55" s="39"/>
      <c r="D55" s="39"/>
      <c r="E55" s="36"/>
      <c r="F55" s="36"/>
    </row>
    <row r="56" spans="1:6" ht="12">
      <c r="A56" s="45"/>
      <c r="B56" s="43" t="s">
        <v>55</v>
      </c>
      <c r="C56" s="39" t="s">
        <v>21</v>
      </c>
      <c r="D56" s="39">
        <v>0.48</v>
      </c>
      <c r="E56" s="36"/>
      <c r="F56" s="36"/>
    </row>
    <row r="57" spans="1:6" ht="12">
      <c r="A57" s="45"/>
      <c r="B57" s="43" t="s">
        <v>56</v>
      </c>
      <c r="C57" s="39" t="s">
        <v>21</v>
      </c>
      <c r="D57" s="39">
        <f>D56</f>
        <v>0.48</v>
      </c>
      <c r="E57" s="36"/>
      <c r="F57" s="36"/>
    </row>
    <row r="58" spans="1:6" ht="12">
      <c r="A58" s="45"/>
      <c r="B58" s="43" t="s">
        <v>611</v>
      </c>
      <c r="C58" s="37" t="s">
        <v>33</v>
      </c>
      <c r="D58" s="39">
        <v>4</v>
      </c>
      <c r="E58" s="36"/>
      <c r="F58" s="36"/>
    </row>
    <row r="59" spans="1:6" ht="12">
      <c r="A59" s="45"/>
      <c r="B59" s="43" t="s">
        <v>612</v>
      </c>
      <c r="C59" s="37" t="s">
        <v>33</v>
      </c>
      <c r="D59" s="39">
        <v>1</v>
      </c>
      <c r="E59" s="36"/>
      <c r="F59" s="36"/>
    </row>
    <row r="60" spans="1:6" ht="12">
      <c r="A60" s="45"/>
      <c r="B60" s="43" t="s">
        <v>613</v>
      </c>
      <c r="C60" s="37" t="s">
        <v>33</v>
      </c>
      <c r="D60" s="39">
        <v>2</v>
      </c>
      <c r="E60" s="36"/>
      <c r="F60" s="36"/>
    </row>
    <row r="61" spans="1:6" ht="12">
      <c r="A61" s="45">
        <v>2</v>
      </c>
      <c r="B61" s="46" t="s">
        <v>57</v>
      </c>
      <c r="C61" s="39" t="s">
        <v>21</v>
      </c>
      <c r="D61" s="38">
        <v>0.9</v>
      </c>
      <c r="E61" s="36"/>
      <c r="F61" s="36"/>
    </row>
    <row r="62" spans="1:6" ht="12">
      <c r="A62" s="45"/>
      <c r="B62" s="46" t="s">
        <v>58</v>
      </c>
      <c r="C62" s="39"/>
      <c r="D62" s="39"/>
      <c r="E62" s="36"/>
      <c r="F62" s="36"/>
    </row>
    <row r="63" spans="1:6" ht="12">
      <c r="A63" s="45"/>
      <c r="B63" s="43" t="s">
        <v>59</v>
      </c>
      <c r="C63" s="39" t="s">
        <v>21</v>
      </c>
      <c r="D63" s="38">
        <v>0.9</v>
      </c>
      <c r="E63" s="36"/>
      <c r="F63" s="36"/>
    </row>
    <row r="64" spans="1:6" ht="12">
      <c r="A64" s="45"/>
      <c r="B64" s="43" t="s">
        <v>56</v>
      </c>
      <c r="C64" s="39" t="s">
        <v>21</v>
      </c>
      <c r="D64" s="38">
        <f>D63</f>
        <v>0.9</v>
      </c>
      <c r="E64" s="36"/>
      <c r="F64" s="36"/>
    </row>
    <row r="65" spans="1:6" ht="12">
      <c r="A65" s="45"/>
      <c r="B65" s="43" t="s">
        <v>611</v>
      </c>
      <c r="C65" s="37" t="s">
        <v>33</v>
      </c>
      <c r="D65" s="39">
        <v>12</v>
      </c>
      <c r="E65" s="36"/>
      <c r="F65" s="36"/>
    </row>
    <row r="66" spans="1:6" ht="12">
      <c r="A66" s="45"/>
      <c r="B66" s="43" t="s">
        <v>612</v>
      </c>
      <c r="C66" s="37" t="s">
        <v>33</v>
      </c>
      <c r="D66" s="39">
        <v>3</v>
      </c>
      <c r="E66" s="36"/>
      <c r="F66" s="36"/>
    </row>
    <row r="67" spans="1:6" ht="12">
      <c r="A67" s="45"/>
      <c r="B67" s="43" t="s">
        <v>613</v>
      </c>
      <c r="C67" s="37" t="s">
        <v>33</v>
      </c>
      <c r="D67" s="39">
        <v>6</v>
      </c>
      <c r="E67" s="36"/>
      <c r="F67" s="36"/>
    </row>
    <row r="68" spans="1:6" ht="12">
      <c r="A68" s="45">
        <v>3</v>
      </c>
      <c r="B68" s="46" t="s">
        <v>60</v>
      </c>
      <c r="C68" s="39" t="s">
        <v>21</v>
      </c>
      <c r="D68" s="38">
        <v>0.18</v>
      </c>
      <c r="E68" s="36"/>
      <c r="F68" s="36"/>
    </row>
    <row r="69" spans="1:6" ht="12">
      <c r="A69" s="45"/>
      <c r="B69" s="46" t="s">
        <v>54</v>
      </c>
      <c r="C69" s="39"/>
      <c r="D69" s="39"/>
      <c r="E69" s="36"/>
      <c r="F69" s="36"/>
    </row>
    <row r="70" spans="1:6" ht="12">
      <c r="A70" s="45"/>
      <c r="B70" s="43" t="s">
        <v>61</v>
      </c>
      <c r="C70" s="39" t="s">
        <v>21</v>
      </c>
      <c r="D70" s="38">
        <v>0.18</v>
      </c>
      <c r="E70" s="36"/>
      <c r="F70" s="36"/>
    </row>
    <row r="71" spans="1:6" ht="12">
      <c r="A71" s="45"/>
      <c r="B71" s="43" t="s">
        <v>56</v>
      </c>
      <c r="C71" s="39" t="s">
        <v>21</v>
      </c>
      <c r="D71" s="39">
        <f>D70</f>
        <v>0.18</v>
      </c>
      <c r="E71" s="36"/>
      <c r="F71" s="36"/>
    </row>
    <row r="72" spans="1:6" ht="12">
      <c r="A72" s="45"/>
      <c r="B72" s="43" t="s">
        <v>611</v>
      </c>
      <c r="C72" s="37" t="s">
        <v>33</v>
      </c>
      <c r="D72" s="39">
        <v>4</v>
      </c>
      <c r="E72" s="36"/>
      <c r="F72" s="36"/>
    </row>
    <row r="73" spans="1:6" ht="12">
      <c r="A73" s="45"/>
      <c r="B73" s="43" t="s">
        <v>612</v>
      </c>
      <c r="C73" s="37" t="s">
        <v>33</v>
      </c>
      <c r="D73" s="39">
        <v>1</v>
      </c>
      <c r="E73" s="36"/>
      <c r="F73" s="36"/>
    </row>
    <row r="74" spans="1:6" ht="12">
      <c r="A74" s="45"/>
      <c r="B74" s="43" t="s">
        <v>613</v>
      </c>
      <c r="C74" s="37" t="s">
        <v>33</v>
      </c>
      <c r="D74" s="39">
        <v>2</v>
      </c>
      <c r="E74" s="36"/>
      <c r="F74" s="36"/>
    </row>
    <row r="75" spans="1:6" ht="12">
      <c r="A75" s="45">
        <v>4</v>
      </c>
      <c r="B75" s="46" t="s">
        <v>64</v>
      </c>
      <c r="C75" s="45" t="s">
        <v>23</v>
      </c>
      <c r="D75" s="42">
        <v>4</v>
      </c>
      <c r="E75" s="36"/>
      <c r="F75" s="36"/>
    </row>
    <row r="76" spans="1:6" ht="12">
      <c r="A76" s="45"/>
      <c r="B76" s="133" t="s">
        <v>63</v>
      </c>
      <c r="C76" s="45" t="s">
        <v>23</v>
      </c>
      <c r="D76" s="42">
        <v>4</v>
      </c>
      <c r="E76" s="36"/>
      <c r="F76" s="36"/>
    </row>
    <row r="77" spans="1:6" ht="12.75">
      <c r="A77" s="45"/>
      <c r="B77" s="132" t="s">
        <v>65</v>
      </c>
      <c r="C77" s="45"/>
      <c r="D77" s="42"/>
      <c r="E77" s="36"/>
      <c r="F77" s="36"/>
    </row>
    <row r="78" spans="1:6" ht="12">
      <c r="A78" s="45">
        <v>1</v>
      </c>
      <c r="B78" s="46" t="s">
        <v>614</v>
      </c>
      <c r="C78" s="45"/>
      <c r="D78" s="42"/>
      <c r="E78" s="36"/>
      <c r="F78" s="36"/>
    </row>
    <row r="79" spans="1:6" ht="12">
      <c r="A79" s="45"/>
      <c r="B79" s="46" t="s">
        <v>66</v>
      </c>
      <c r="C79" s="45"/>
      <c r="D79" s="42"/>
      <c r="E79" s="36"/>
      <c r="F79" s="36"/>
    </row>
    <row r="80" spans="1:6" ht="12">
      <c r="A80" s="45"/>
      <c r="B80" s="46" t="s">
        <v>67</v>
      </c>
      <c r="C80" s="39" t="s">
        <v>21</v>
      </c>
      <c r="D80" s="38">
        <v>8.74</v>
      </c>
      <c r="E80" s="36"/>
      <c r="F80" s="36"/>
    </row>
    <row r="81" spans="1:6" ht="12">
      <c r="A81" s="45"/>
      <c r="B81" s="43" t="s">
        <v>68</v>
      </c>
      <c r="C81" s="39" t="s">
        <v>21</v>
      </c>
      <c r="D81" s="38">
        <v>8.74</v>
      </c>
      <c r="E81" s="36"/>
      <c r="F81" s="36"/>
    </row>
    <row r="82" spans="1:6" ht="12">
      <c r="A82" s="45"/>
      <c r="B82" s="43" t="s">
        <v>615</v>
      </c>
      <c r="C82" s="37" t="s">
        <v>33</v>
      </c>
      <c r="D82" s="39">
        <v>8</v>
      </c>
      <c r="E82" s="36"/>
      <c r="F82" s="36"/>
    </row>
    <row r="83" spans="1:6" ht="12">
      <c r="A83" s="45"/>
      <c r="B83" s="43" t="s">
        <v>612</v>
      </c>
      <c r="C83" s="37" t="s">
        <v>173</v>
      </c>
      <c r="D83" s="39">
        <v>4</v>
      </c>
      <c r="E83" s="36"/>
      <c r="F83" s="36"/>
    </row>
    <row r="84" spans="1:6" ht="12">
      <c r="A84" s="45">
        <v>2</v>
      </c>
      <c r="B84" s="46" t="s">
        <v>69</v>
      </c>
      <c r="C84" s="45"/>
      <c r="D84" s="42"/>
      <c r="E84" s="36"/>
      <c r="F84" s="36"/>
    </row>
    <row r="85" spans="1:6" ht="12">
      <c r="A85" s="45"/>
      <c r="B85" s="46" t="s">
        <v>66</v>
      </c>
      <c r="C85" s="45"/>
      <c r="D85" s="42"/>
      <c r="E85" s="36"/>
      <c r="F85" s="36"/>
    </row>
    <row r="86" spans="1:6" ht="12">
      <c r="A86" s="45"/>
      <c r="B86" s="46" t="s">
        <v>70</v>
      </c>
      <c r="C86" s="39" t="s">
        <v>21</v>
      </c>
      <c r="D86" s="38">
        <v>2</v>
      </c>
      <c r="E86" s="36"/>
      <c r="F86" s="36"/>
    </row>
    <row r="87" spans="1:6" ht="12">
      <c r="A87" s="45"/>
      <c r="B87" s="43" t="s">
        <v>71</v>
      </c>
      <c r="C87" s="39" t="s">
        <v>21</v>
      </c>
      <c r="D87" s="38">
        <v>2</v>
      </c>
      <c r="E87" s="36"/>
      <c r="F87" s="36"/>
    </row>
    <row r="88" spans="1:6" ht="12">
      <c r="A88" s="45"/>
      <c r="B88" s="43" t="s">
        <v>615</v>
      </c>
      <c r="C88" s="37" t="s">
        <v>33</v>
      </c>
      <c r="D88" s="39">
        <v>2</v>
      </c>
      <c r="E88" s="36"/>
      <c r="F88" s="36"/>
    </row>
    <row r="89" spans="1:6" ht="12">
      <c r="A89" s="45"/>
      <c r="B89" s="43" t="s">
        <v>612</v>
      </c>
      <c r="C89" s="37" t="s">
        <v>173</v>
      </c>
      <c r="D89" s="39">
        <v>1</v>
      </c>
      <c r="E89" s="36"/>
      <c r="F89" s="36"/>
    </row>
    <row r="90" spans="1:6" ht="12">
      <c r="A90" s="45"/>
      <c r="B90" s="133"/>
      <c r="C90" s="45"/>
      <c r="D90" s="42"/>
      <c r="E90" s="36"/>
      <c r="F90" s="36"/>
    </row>
    <row r="91" spans="1:6" ht="12.75">
      <c r="A91" s="45"/>
      <c r="B91" s="131" t="s">
        <v>72</v>
      </c>
      <c r="C91" s="39"/>
      <c r="D91" s="42"/>
      <c r="E91" s="36"/>
      <c r="F91" s="36"/>
    </row>
    <row r="92" spans="1:6" ht="12.75">
      <c r="A92" s="45"/>
      <c r="B92" s="132" t="s">
        <v>52</v>
      </c>
      <c r="C92" s="39"/>
      <c r="D92" s="42"/>
      <c r="E92" s="36"/>
      <c r="F92" s="36"/>
    </row>
    <row r="93" spans="1:6" ht="12">
      <c r="A93" s="45">
        <v>1</v>
      </c>
      <c r="B93" s="46" t="s">
        <v>73</v>
      </c>
      <c r="C93" s="39" t="s">
        <v>21</v>
      </c>
      <c r="D93" s="39">
        <v>10.4</v>
      </c>
      <c r="E93" s="36"/>
      <c r="F93" s="36"/>
    </row>
    <row r="94" spans="1:6" ht="24.75">
      <c r="A94" s="45"/>
      <c r="B94" s="109" t="s">
        <v>1543</v>
      </c>
      <c r="C94" s="39"/>
      <c r="D94" s="39"/>
      <c r="E94" s="36"/>
      <c r="F94" s="36"/>
    </row>
    <row r="95" spans="1:6" ht="12">
      <c r="A95" s="45"/>
      <c r="B95" s="43" t="s">
        <v>56</v>
      </c>
      <c r="C95" s="39" t="s">
        <v>21</v>
      </c>
      <c r="D95" s="39">
        <v>10.4</v>
      </c>
      <c r="E95" s="36"/>
      <c r="F95" s="36"/>
    </row>
    <row r="96" spans="1:6" ht="12">
      <c r="A96" s="45"/>
      <c r="B96" s="43" t="s">
        <v>611</v>
      </c>
      <c r="C96" s="37" t="s">
        <v>33</v>
      </c>
      <c r="D96" s="39">
        <v>16</v>
      </c>
      <c r="E96" s="36"/>
      <c r="F96" s="36"/>
    </row>
    <row r="97" spans="1:6" ht="12">
      <c r="A97" s="45"/>
      <c r="B97" s="43" t="s">
        <v>612</v>
      </c>
      <c r="C97" s="37" t="s">
        <v>33</v>
      </c>
      <c r="D97" s="39">
        <v>4</v>
      </c>
      <c r="E97" s="36"/>
      <c r="F97" s="36"/>
    </row>
    <row r="98" spans="1:6" ht="12">
      <c r="A98" s="45"/>
      <c r="B98" s="43" t="s">
        <v>613</v>
      </c>
      <c r="C98" s="37" t="s">
        <v>33</v>
      </c>
      <c r="D98" s="39">
        <v>8</v>
      </c>
      <c r="E98" s="36"/>
      <c r="F98" s="36"/>
    </row>
    <row r="99" spans="1:6" ht="12">
      <c r="A99" s="45">
        <v>2</v>
      </c>
      <c r="B99" s="46" t="s">
        <v>74</v>
      </c>
      <c r="C99" s="39" t="s">
        <v>21</v>
      </c>
      <c r="D99" s="39">
        <v>5.2</v>
      </c>
      <c r="E99" s="36"/>
      <c r="F99" s="36"/>
    </row>
    <row r="100" spans="1:6" ht="12">
      <c r="A100" s="45"/>
      <c r="B100" s="109" t="s">
        <v>1542</v>
      </c>
      <c r="C100" s="39"/>
      <c r="D100" s="39"/>
      <c r="E100" s="36"/>
      <c r="F100" s="36"/>
    </row>
    <row r="101" spans="1:6" ht="12">
      <c r="A101" s="45"/>
      <c r="B101" s="43" t="s">
        <v>75</v>
      </c>
      <c r="C101" s="39" t="s">
        <v>21</v>
      </c>
      <c r="D101" s="39">
        <v>5.2</v>
      </c>
      <c r="E101" s="36"/>
      <c r="F101" s="36"/>
    </row>
    <row r="102" spans="1:6" ht="12">
      <c r="A102" s="45"/>
      <c r="B102" s="43" t="s">
        <v>611</v>
      </c>
      <c r="C102" s="37" t="s">
        <v>33</v>
      </c>
      <c r="D102" s="39">
        <v>12</v>
      </c>
      <c r="E102" s="36"/>
      <c r="F102" s="36"/>
    </row>
    <row r="103" spans="1:6" ht="12">
      <c r="A103" s="45"/>
      <c r="B103" s="43" t="s">
        <v>612</v>
      </c>
      <c r="C103" s="37" t="s">
        <v>33</v>
      </c>
      <c r="D103" s="39">
        <v>3</v>
      </c>
      <c r="E103" s="36"/>
      <c r="F103" s="36"/>
    </row>
    <row r="104" spans="1:6" ht="12">
      <c r="A104" s="45"/>
      <c r="B104" s="43" t="s">
        <v>613</v>
      </c>
      <c r="C104" s="37" t="s">
        <v>33</v>
      </c>
      <c r="D104" s="39">
        <v>6</v>
      </c>
      <c r="E104" s="36"/>
      <c r="F104" s="36"/>
    </row>
    <row r="105" spans="1:6" ht="12">
      <c r="A105" s="45">
        <v>3</v>
      </c>
      <c r="B105" s="46" t="s">
        <v>62</v>
      </c>
      <c r="C105" s="45" t="s">
        <v>23</v>
      </c>
      <c r="D105" s="42">
        <v>10</v>
      </c>
      <c r="E105" s="36"/>
      <c r="F105" s="36"/>
    </row>
    <row r="106" spans="1:6" ht="12">
      <c r="A106" s="45"/>
      <c r="B106" s="133" t="s">
        <v>63</v>
      </c>
      <c r="C106" s="45" t="s">
        <v>23</v>
      </c>
      <c r="D106" s="42">
        <v>10</v>
      </c>
      <c r="E106" s="36"/>
      <c r="F106" s="36"/>
    </row>
    <row r="107" spans="1:6" ht="12">
      <c r="A107" s="45">
        <v>4</v>
      </c>
      <c r="B107" s="46" t="s">
        <v>64</v>
      </c>
      <c r="C107" s="45" t="s">
        <v>23</v>
      </c>
      <c r="D107" s="42">
        <v>10</v>
      </c>
      <c r="E107" s="36"/>
      <c r="F107" s="36"/>
    </row>
    <row r="108" spans="1:6" ht="12">
      <c r="A108" s="45"/>
      <c r="B108" s="133" t="s">
        <v>63</v>
      </c>
      <c r="C108" s="45" t="s">
        <v>23</v>
      </c>
      <c r="D108" s="42">
        <v>10</v>
      </c>
      <c r="E108" s="36"/>
      <c r="F108" s="36"/>
    </row>
    <row r="109" spans="1:6" ht="12">
      <c r="A109" s="45">
        <v>5</v>
      </c>
      <c r="B109" s="134" t="s">
        <v>616</v>
      </c>
      <c r="C109" s="45"/>
      <c r="D109" s="42"/>
      <c r="E109" s="36"/>
      <c r="F109" s="36"/>
    </row>
    <row r="110" spans="1:6" ht="12">
      <c r="A110" s="45"/>
      <c r="B110" s="134" t="s">
        <v>617</v>
      </c>
      <c r="C110" s="45" t="s">
        <v>33</v>
      </c>
      <c r="D110" s="42">
        <v>19</v>
      </c>
      <c r="E110" s="36"/>
      <c r="F110" s="36"/>
    </row>
    <row r="111" spans="1:6" ht="12">
      <c r="A111" s="45"/>
      <c r="B111" s="133" t="s">
        <v>616</v>
      </c>
      <c r="C111" s="45"/>
      <c r="D111" s="42"/>
      <c r="E111" s="36"/>
      <c r="F111" s="36"/>
    </row>
    <row r="112" spans="1:6" ht="12">
      <c r="A112" s="45"/>
      <c r="B112" s="133" t="s">
        <v>617</v>
      </c>
      <c r="C112" s="45" t="s">
        <v>33</v>
      </c>
      <c r="D112" s="42">
        <v>19</v>
      </c>
      <c r="E112" s="36"/>
      <c r="F112" s="36"/>
    </row>
    <row r="113" spans="1:6" ht="12">
      <c r="A113" s="45"/>
      <c r="B113" s="133"/>
      <c r="C113" s="45"/>
      <c r="D113" s="42"/>
      <c r="E113" s="36"/>
      <c r="F113" s="36"/>
    </row>
    <row r="114" spans="1:6" ht="12.75">
      <c r="A114" s="45"/>
      <c r="B114" s="132" t="s">
        <v>65</v>
      </c>
      <c r="C114" s="45"/>
      <c r="D114" s="42"/>
      <c r="E114" s="36"/>
      <c r="F114" s="36"/>
    </row>
    <row r="115" spans="1:6" ht="12">
      <c r="A115" s="45">
        <v>1</v>
      </c>
      <c r="B115" s="109" t="s">
        <v>1544</v>
      </c>
      <c r="C115" s="45"/>
      <c r="D115" s="42"/>
      <c r="E115" s="36"/>
      <c r="F115" s="36"/>
    </row>
    <row r="116" spans="1:6" ht="12">
      <c r="A116" s="45"/>
      <c r="B116" s="46" t="s">
        <v>76</v>
      </c>
      <c r="C116" s="45"/>
      <c r="D116" s="42"/>
      <c r="E116" s="36"/>
      <c r="F116" s="36"/>
    </row>
    <row r="117" spans="1:6" ht="12">
      <c r="A117" s="45"/>
      <c r="B117" s="46" t="s">
        <v>77</v>
      </c>
      <c r="C117" s="45"/>
      <c r="D117" s="42"/>
      <c r="E117" s="36"/>
      <c r="F117" s="36"/>
    </row>
    <row r="118" spans="1:6" ht="12">
      <c r="A118" s="45"/>
      <c r="B118" s="46" t="s">
        <v>78</v>
      </c>
      <c r="C118" s="39" t="s">
        <v>21</v>
      </c>
      <c r="D118" s="38">
        <v>10.06</v>
      </c>
      <c r="E118" s="36"/>
      <c r="F118" s="36"/>
    </row>
    <row r="119" spans="1:6" ht="12">
      <c r="A119" s="45"/>
      <c r="B119" s="140" t="s">
        <v>1545</v>
      </c>
      <c r="C119" s="39" t="s">
        <v>21</v>
      </c>
      <c r="D119" s="38">
        <v>10.06</v>
      </c>
      <c r="E119" s="36"/>
      <c r="F119" s="36"/>
    </row>
    <row r="120" spans="1:6" ht="12">
      <c r="A120" s="45"/>
      <c r="B120" s="43" t="s">
        <v>612</v>
      </c>
      <c r="C120" s="37" t="s">
        <v>173</v>
      </c>
      <c r="D120" s="39">
        <v>2</v>
      </c>
      <c r="E120" s="36"/>
      <c r="F120" s="36"/>
    </row>
    <row r="121" spans="1:6" ht="12">
      <c r="A121" s="45"/>
      <c r="B121" s="43" t="s">
        <v>618</v>
      </c>
      <c r="C121" s="37" t="s">
        <v>33</v>
      </c>
      <c r="D121" s="39">
        <v>4</v>
      </c>
      <c r="E121" s="36"/>
      <c r="F121" s="36"/>
    </row>
    <row r="122" spans="1:6" ht="12">
      <c r="A122" s="45">
        <v>2</v>
      </c>
      <c r="B122" s="109" t="s">
        <v>1547</v>
      </c>
      <c r="C122" s="45"/>
      <c r="D122" s="42"/>
      <c r="E122" s="36"/>
      <c r="F122" s="36"/>
    </row>
    <row r="123" spans="1:6" ht="12">
      <c r="A123" s="45"/>
      <c r="B123" s="46" t="s">
        <v>79</v>
      </c>
      <c r="C123" s="45"/>
      <c r="D123" s="42"/>
      <c r="E123" s="36"/>
      <c r="F123" s="36"/>
    </row>
    <row r="124" spans="1:6" ht="12">
      <c r="A124" s="45"/>
      <c r="B124" s="46" t="s">
        <v>80</v>
      </c>
      <c r="C124" s="45"/>
      <c r="D124" s="42"/>
      <c r="E124" s="36"/>
      <c r="F124" s="36"/>
    </row>
    <row r="125" spans="1:6" ht="12">
      <c r="A125" s="45"/>
      <c r="B125" s="46" t="s">
        <v>81</v>
      </c>
      <c r="C125" s="45"/>
      <c r="D125" s="42"/>
      <c r="E125" s="36"/>
      <c r="F125" s="36"/>
    </row>
    <row r="126" spans="1:6" ht="12">
      <c r="A126" s="45"/>
      <c r="B126" s="46" t="s">
        <v>82</v>
      </c>
      <c r="C126" s="39" t="s">
        <v>21</v>
      </c>
      <c r="D126" s="38">
        <v>4.28</v>
      </c>
      <c r="E126" s="36"/>
      <c r="F126" s="36"/>
    </row>
    <row r="127" spans="1:6" ht="12">
      <c r="A127" s="45"/>
      <c r="B127" s="140" t="s">
        <v>1546</v>
      </c>
      <c r="C127" s="39" t="s">
        <v>21</v>
      </c>
      <c r="D127" s="38">
        <v>4.28</v>
      </c>
      <c r="E127" s="36"/>
      <c r="F127" s="36"/>
    </row>
    <row r="128" spans="1:6" ht="12">
      <c r="A128" s="45"/>
      <c r="B128" s="43" t="s">
        <v>612</v>
      </c>
      <c r="C128" s="37" t="s">
        <v>173</v>
      </c>
      <c r="D128" s="39">
        <v>1</v>
      </c>
      <c r="E128" s="36"/>
      <c r="F128" s="36"/>
    </row>
    <row r="129" spans="1:6" ht="12">
      <c r="A129" s="45"/>
      <c r="B129" s="43" t="s">
        <v>618</v>
      </c>
      <c r="C129" s="37" t="s">
        <v>33</v>
      </c>
      <c r="D129" s="39">
        <v>2</v>
      </c>
      <c r="E129" s="36"/>
      <c r="F129" s="36"/>
    </row>
    <row r="130" spans="1:6" ht="12">
      <c r="A130" s="45">
        <v>3</v>
      </c>
      <c r="B130" s="46" t="s">
        <v>83</v>
      </c>
      <c r="C130" s="45"/>
      <c r="D130" s="42"/>
      <c r="E130" s="36"/>
      <c r="F130" s="36"/>
    </row>
    <row r="131" spans="1:6" ht="12">
      <c r="A131" s="45"/>
      <c r="B131" s="46" t="s">
        <v>84</v>
      </c>
      <c r="C131" s="45"/>
      <c r="D131" s="42"/>
      <c r="E131" s="36"/>
      <c r="F131" s="36"/>
    </row>
    <row r="132" spans="1:6" ht="12">
      <c r="A132" s="45"/>
      <c r="B132" s="46" t="s">
        <v>85</v>
      </c>
      <c r="C132" s="39" t="s">
        <v>21</v>
      </c>
      <c r="D132" s="38">
        <v>3.91</v>
      </c>
      <c r="E132" s="36"/>
      <c r="F132" s="36"/>
    </row>
    <row r="133" spans="1:6" ht="12">
      <c r="A133" s="45"/>
      <c r="B133" s="140" t="s">
        <v>1548</v>
      </c>
      <c r="C133" s="39" t="s">
        <v>21</v>
      </c>
      <c r="D133" s="38">
        <v>3.91</v>
      </c>
      <c r="E133" s="36"/>
      <c r="F133" s="36"/>
    </row>
    <row r="134" spans="1:6" ht="12">
      <c r="A134" s="45"/>
      <c r="B134" s="43" t="s">
        <v>612</v>
      </c>
      <c r="C134" s="37" t="s">
        <v>173</v>
      </c>
      <c r="D134" s="39">
        <v>1</v>
      </c>
      <c r="E134" s="36"/>
      <c r="F134" s="36"/>
    </row>
    <row r="135" spans="1:6" ht="12">
      <c r="A135" s="45"/>
      <c r="B135" s="43" t="s">
        <v>618</v>
      </c>
      <c r="C135" s="37" t="s">
        <v>33</v>
      </c>
      <c r="D135" s="39">
        <v>2</v>
      </c>
      <c r="E135" s="36"/>
      <c r="F135" s="36"/>
    </row>
    <row r="136" spans="1:6" ht="12">
      <c r="A136" s="45">
        <v>4</v>
      </c>
      <c r="B136" s="46" t="s">
        <v>86</v>
      </c>
      <c r="C136" s="45"/>
      <c r="D136" s="42"/>
      <c r="E136" s="36"/>
      <c r="F136" s="36"/>
    </row>
    <row r="137" spans="1:6" ht="12">
      <c r="A137" s="45"/>
      <c r="B137" s="46" t="s">
        <v>87</v>
      </c>
      <c r="C137" s="45"/>
      <c r="D137" s="42"/>
      <c r="E137" s="36"/>
      <c r="F137" s="36"/>
    </row>
    <row r="138" spans="1:6" ht="12">
      <c r="A138" s="45"/>
      <c r="B138" s="46" t="s">
        <v>88</v>
      </c>
      <c r="C138" s="45"/>
      <c r="D138" s="42"/>
      <c r="E138" s="36"/>
      <c r="F138" s="36"/>
    </row>
    <row r="139" spans="1:6" ht="12">
      <c r="A139" s="45"/>
      <c r="B139" s="46" t="s">
        <v>78</v>
      </c>
      <c r="C139" s="39" t="s">
        <v>21</v>
      </c>
      <c r="D139" s="38">
        <v>14.12</v>
      </c>
      <c r="E139" s="36"/>
      <c r="F139" s="36"/>
    </row>
    <row r="140" spans="1:6" ht="12">
      <c r="A140" s="45"/>
      <c r="B140" s="140" t="s">
        <v>1549</v>
      </c>
      <c r="C140" s="39" t="s">
        <v>21</v>
      </c>
      <c r="D140" s="38">
        <v>14.12</v>
      </c>
      <c r="E140" s="36"/>
      <c r="F140" s="36"/>
    </row>
    <row r="141" spans="1:6" ht="12">
      <c r="A141" s="45"/>
      <c r="B141" s="43" t="s">
        <v>612</v>
      </c>
      <c r="C141" s="37" t="s">
        <v>173</v>
      </c>
      <c r="D141" s="39">
        <v>6</v>
      </c>
      <c r="E141" s="36"/>
      <c r="F141" s="36"/>
    </row>
    <row r="142" spans="1:6" ht="12">
      <c r="A142" s="45"/>
      <c r="B142" s="43" t="s">
        <v>618</v>
      </c>
      <c r="C142" s="37" t="s">
        <v>33</v>
      </c>
      <c r="D142" s="39">
        <v>12</v>
      </c>
      <c r="E142" s="36"/>
      <c r="F142" s="36"/>
    </row>
    <row r="143" spans="1:6" ht="12">
      <c r="A143" s="45">
        <v>5</v>
      </c>
      <c r="B143" s="46" t="s">
        <v>619</v>
      </c>
      <c r="C143" s="45"/>
      <c r="D143" s="42"/>
      <c r="E143" s="36"/>
      <c r="F143" s="36"/>
    </row>
    <row r="144" spans="1:6" ht="12">
      <c r="A144" s="45"/>
      <c r="B144" s="46" t="s">
        <v>66</v>
      </c>
      <c r="C144" s="45"/>
      <c r="D144" s="42"/>
      <c r="E144" s="36"/>
      <c r="F144" s="36"/>
    </row>
    <row r="145" spans="1:6" ht="12">
      <c r="A145" s="45"/>
      <c r="B145" s="46" t="s">
        <v>89</v>
      </c>
      <c r="C145" s="39" t="s">
        <v>21</v>
      </c>
      <c r="D145" s="38">
        <v>12.72</v>
      </c>
      <c r="E145" s="36"/>
      <c r="F145" s="36"/>
    </row>
    <row r="146" spans="1:6" ht="12">
      <c r="A146" s="45"/>
      <c r="B146" s="43" t="s">
        <v>90</v>
      </c>
      <c r="C146" s="39" t="s">
        <v>21</v>
      </c>
      <c r="D146" s="38">
        <f>D145</f>
        <v>12.72</v>
      </c>
      <c r="E146" s="36"/>
      <c r="F146" s="36"/>
    </row>
    <row r="147" spans="1:6" ht="12">
      <c r="A147" s="45"/>
      <c r="B147" s="43" t="s">
        <v>615</v>
      </c>
      <c r="C147" s="37" t="s">
        <v>33</v>
      </c>
      <c r="D147" s="39">
        <v>12</v>
      </c>
      <c r="E147" s="36"/>
      <c r="F147" s="36"/>
    </row>
    <row r="148" spans="1:6" ht="12">
      <c r="A148" s="45"/>
      <c r="B148" s="43" t="s">
        <v>612</v>
      </c>
      <c r="C148" s="37" t="s">
        <v>173</v>
      </c>
      <c r="D148" s="39">
        <v>6</v>
      </c>
      <c r="E148" s="36"/>
      <c r="F148" s="36"/>
    </row>
    <row r="149" spans="1:6" ht="12">
      <c r="A149" s="45">
        <v>6</v>
      </c>
      <c r="B149" s="46" t="s">
        <v>91</v>
      </c>
      <c r="C149" s="39"/>
      <c r="D149" s="38"/>
      <c r="E149" s="36"/>
      <c r="F149" s="36"/>
    </row>
    <row r="150" spans="1:6" ht="12">
      <c r="A150" s="45"/>
      <c r="B150" s="46" t="s">
        <v>92</v>
      </c>
      <c r="C150" s="39"/>
      <c r="D150" s="38"/>
      <c r="E150" s="36"/>
      <c r="F150" s="36"/>
    </row>
    <row r="151" spans="1:6" ht="12">
      <c r="A151" s="45"/>
      <c r="B151" s="46" t="s">
        <v>93</v>
      </c>
      <c r="C151" s="39" t="s">
        <v>21</v>
      </c>
      <c r="D151" s="38">
        <v>4.88</v>
      </c>
      <c r="E151" s="36"/>
      <c r="F151" s="36"/>
    </row>
    <row r="152" spans="1:6" ht="12">
      <c r="A152" s="45"/>
      <c r="B152" s="140" t="s">
        <v>1550</v>
      </c>
      <c r="C152" s="39" t="s">
        <v>21</v>
      </c>
      <c r="D152" s="38">
        <v>4.88</v>
      </c>
      <c r="E152" s="36"/>
      <c r="F152" s="36"/>
    </row>
    <row r="153" spans="1:6" ht="12">
      <c r="A153" s="45"/>
      <c r="B153" s="43" t="s">
        <v>615</v>
      </c>
      <c r="C153" s="37" t="s">
        <v>33</v>
      </c>
      <c r="D153" s="39">
        <v>4</v>
      </c>
      <c r="E153" s="36"/>
      <c r="F153" s="36"/>
    </row>
    <row r="154" spans="1:6" ht="12">
      <c r="A154" s="45"/>
      <c r="B154" s="43" t="s">
        <v>612</v>
      </c>
      <c r="C154" s="37" t="s">
        <v>173</v>
      </c>
      <c r="D154" s="39">
        <v>2</v>
      </c>
      <c r="E154" s="36"/>
      <c r="F154" s="36"/>
    </row>
    <row r="155" spans="1:6" ht="12">
      <c r="A155" s="45">
        <v>7</v>
      </c>
      <c r="B155" s="109" t="s">
        <v>1551</v>
      </c>
      <c r="C155" s="39"/>
      <c r="D155" s="38"/>
      <c r="E155" s="36"/>
      <c r="F155" s="36"/>
    </row>
    <row r="156" spans="1:6" ht="12">
      <c r="A156" s="45"/>
      <c r="B156" s="46" t="s">
        <v>94</v>
      </c>
      <c r="C156" s="39"/>
      <c r="D156" s="38"/>
      <c r="E156" s="36"/>
      <c r="F156" s="36"/>
    </row>
    <row r="157" spans="1:6" ht="12">
      <c r="A157" s="45"/>
      <c r="B157" s="46" t="s">
        <v>95</v>
      </c>
      <c r="C157" s="39" t="s">
        <v>21</v>
      </c>
      <c r="D157" s="38">
        <v>6.99</v>
      </c>
      <c r="E157" s="36"/>
      <c r="F157" s="36"/>
    </row>
    <row r="158" spans="1:6" ht="12">
      <c r="A158" s="45"/>
      <c r="B158" s="140" t="s">
        <v>1552</v>
      </c>
      <c r="C158" s="39" t="s">
        <v>21</v>
      </c>
      <c r="D158" s="38">
        <v>6.99</v>
      </c>
      <c r="E158" s="36"/>
      <c r="F158" s="36"/>
    </row>
    <row r="159" spans="1:6" ht="12">
      <c r="A159" s="45"/>
      <c r="B159" s="43" t="s">
        <v>612</v>
      </c>
      <c r="C159" s="37" t="s">
        <v>173</v>
      </c>
      <c r="D159" s="39">
        <v>3</v>
      </c>
      <c r="E159" s="36"/>
      <c r="F159" s="36"/>
    </row>
    <row r="160" spans="1:6" ht="12">
      <c r="A160" s="45"/>
      <c r="B160" s="43" t="s">
        <v>618</v>
      </c>
      <c r="C160" s="37" t="s">
        <v>33</v>
      </c>
      <c r="D160" s="39">
        <v>6</v>
      </c>
      <c r="E160" s="36"/>
      <c r="F160" s="36"/>
    </row>
    <row r="161" spans="1:6" ht="12">
      <c r="A161" s="45">
        <v>8</v>
      </c>
      <c r="B161" s="46" t="s">
        <v>96</v>
      </c>
      <c r="C161" s="39"/>
      <c r="D161" s="38"/>
      <c r="E161" s="36"/>
      <c r="F161" s="36"/>
    </row>
    <row r="162" spans="1:6" ht="12">
      <c r="A162" s="45"/>
      <c r="B162" s="46" t="s">
        <v>66</v>
      </c>
      <c r="C162" s="39"/>
      <c r="D162" s="38"/>
      <c r="E162" s="36"/>
      <c r="F162" s="36"/>
    </row>
    <row r="163" spans="1:6" ht="12">
      <c r="A163" s="45"/>
      <c r="B163" s="46" t="s">
        <v>97</v>
      </c>
      <c r="C163" s="39" t="s">
        <v>21</v>
      </c>
      <c r="D163" s="38">
        <v>2.4</v>
      </c>
      <c r="E163" s="36"/>
      <c r="F163" s="36"/>
    </row>
    <row r="164" spans="1:6" ht="12">
      <c r="A164" s="45"/>
      <c r="B164" s="43" t="s">
        <v>98</v>
      </c>
      <c r="C164" s="39" t="s">
        <v>21</v>
      </c>
      <c r="D164" s="38">
        <v>2.4</v>
      </c>
      <c r="E164" s="36"/>
      <c r="F164" s="36"/>
    </row>
    <row r="165" spans="1:6" ht="12">
      <c r="A165" s="45"/>
      <c r="B165" s="43" t="s">
        <v>615</v>
      </c>
      <c r="C165" s="37" t="s">
        <v>33</v>
      </c>
      <c r="D165" s="39">
        <v>2</v>
      </c>
      <c r="E165" s="36"/>
      <c r="F165" s="36"/>
    </row>
    <row r="166" spans="1:6" ht="12">
      <c r="A166" s="45"/>
      <c r="B166" s="43" t="s">
        <v>612</v>
      </c>
      <c r="C166" s="37" t="s">
        <v>173</v>
      </c>
      <c r="D166" s="39">
        <v>1</v>
      </c>
      <c r="E166" s="36"/>
      <c r="F166" s="36"/>
    </row>
    <row r="167" spans="1:6" ht="12">
      <c r="A167" s="45">
        <v>9</v>
      </c>
      <c r="B167" s="46" t="s">
        <v>99</v>
      </c>
      <c r="C167" s="39"/>
      <c r="D167" s="38"/>
      <c r="E167" s="36"/>
      <c r="F167" s="36"/>
    </row>
    <row r="168" spans="1:6" ht="12">
      <c r="A168" s="45"/>
      <c r="B168" s="46" t="s">
        <v>100</v>
      </c>
      <c r="C168" s="39"/>
      <c r="D168" s="38"/>
      <c r="E168" s="36"/>
      <c r="F168" s="36"/>
    </row>
    <row r="169" spans="1:6" ht="12">
      <c r="A169" s="45"/>
      <c r="B169" s="46" t="s">
        <v>101</v>
      </c>
      <c r="C169" s="39" t="s">
        <v>21</v>
      </c>
      <c r="D169" s="38">
        <v>4.13</v>
      </c>
      <c r="E169" s="36"/>
      <c r="F169" s="36"/>
    </row>
    <row r="170" spans="1:6" ht="12">
      <c r="A170" s="45"/>
      <c r="B170" s="140" t="s">
        <v>1553</v>
      </c>
      <c r="C170" s="39" t="s">
        <v>21</v>
      </c>
      <c r="D170" s="38">
        <v>4.13</v>
      </c>
      <c r="E170" s="36"/>
      <c r="F170" s="36"/>
    </row>
    <row r="171" spans="1:6" ht="12">
      <c r="A171" s="45"/>
      <c r="B171" s="43" t="s">
        <v>612</v>
      </c>
      <c r="C171" s="37" t="s">
        <v>173</v>
      </c>
      <c r="D171" s="39">
        <v>1</v>
      </c>
      <c r="E171" s="36"/>
      <c r="F171" s="36"/>
    </row>
    <row r="172" spans="1:6" ht="12">
      <c r="A172" s="45"/>
      <c r="B172" s="43" t="s">
        <v>618</v>
      </c>
      <c r="C172" s="37" t="s">
        <v>33</v>
      </c>
      <c r="D172" s="39">
        <v>2</v>
      </c>
      <c r="E172" s="36"/>
      <c r="F172" s="36"/>
    </row>
    <row r="173" spans="1:6" ht="12">
      <c r="A173" s="45">
        <v>10</v>
      </c>
      <c r="B173" s="46" t="s">
        <v>620</v>
      </c>
      <c r="C173" s="39"/>
      <c r="D173" s="38"/>
      <c r="E173" s="36"/>
      <c r="F173" s="36"/>
    </row>
    <row r="174" spans="1:6" ht="12">
      <c r="A174" s="45"/>
      <c r="B174" s="46" t="s">
        <v>66</v>
      </c>
      <c r="C174" s="39"/>
      <c r="D174" s="38"/>
      <c r="E174" s="36"/>
      <c r="F174" s="36"/>
    </row>
    <row r="175" spans="1:6" ht="12">
      <c r="A175" s="45"/>
      <c r="B175" s="46" t="s">
        <v>621</v>
      </c>
      <c r="C175" s="39" t="s">
        <v>21</v>
      </c>
      <c r="D175" s="38">
        <v>5.67</v>
      </c>
      <c r="E175" s="36"/>
      <c r="F175" s="36"/>
    </row>
    <row r="176" spans="1:6" ht="12">
      <c r="A176" s="45"/>
      <c r="B176" s="43" t="s">
        <v>622</v>
      </c>
      <c r="C176" s="39" t="s">
        <v>21</v>
      </c>
      <c r="D176" s="38">
        <f>D175</f>
        <v>5.67</v>
      </c>
      <c r="E176" s="36"/>
      <c r="F176" s="36"/>
    </row>
    <row r="177" spans="1:6" ht="12">
      <c r="A177" s="45"/>
      <c r="B177" s="43" t="s">
        <v>615</v>
      </c>
      <c r="C177" s="37" t="s">
        <v>33</v>
      </c>
      <c r="D177" s="39">
        <v>6</v>
      </c>
      <c r="E177" s="36"/>
      <c r="F177" s="36"/>
    </row>
    <row r="178" spans="1:6" ht="12">
      <c r="A178" s="45"/>
      <c r="B178" s="43" t="s">
        <v>612</v>
      </c>
      <c r="C178" s="37" t="s">
        <v>173</v>
      </c>
      <c r="D178" s="39">
        <v>3</v>
      </c>
      <c r="E178" s="36"/>
      <c r="F178" s="36"/>
    </row>
    <row r="179" spans="1:6" ht="12.75">
      <c r="A179" s="45"/>
      <c r="B179" s="132" t="s">
        <v>623</v>
      </c>
      <c r="C179" s="37"/>
      <c r="D179" s="39"/>
      <c r="E179" s="36"/>
      <c r="F179" s="36"/>
    </row>
    <row r="180" spans="1:6" ht="12">
      <c r="A180" s="45">
        <v>1</v>
      </c>
      <c r="B180" s="46" t="s">
        <v>652</v>
      </c>
      <c r="C180" s="37" t="s">
        <v>33</v>
      </c>
      <c r="D180" s="39">
        <v>1</v>
      </c>
      <c r="E180" s="36"/>
      <c r="F180" s="36"/>
    </row>
    <row r="181" spans="1:6" ht="12">
      <c r="A181" s="45"/>
      <c r="B181" s="43" t="s">
        <v>651</v>
      </c>
      <c r="C181" s="37" t="s">
        <v>33</v>
      </c>
      <c r="D181" s="39">
        <v>1</v>
      </c>
      <c r="E181" s="36"/>
      <c r="F181" s="36"/>
    </row>
    <row r="182" spans="1:6" ht="12">
      <c r="A182" s="45"/>
      <c r="B182" s="43" t="s">
        <v>615</v>
      </c>
      <c r="C182" s="37" t="s">
        <v>33</v>
      </c>
      <c r="D182" s="39">
        <v>8</v>
      </c>
      <c r="E182" s="36"/>
      <c r="F182" s="36"/>
    </row>
    <row r="183" spans="1:6" ht="12">
      <c r="A183" s="45"/>
      <c r="B183" s="43" t="s">
        <v>612</v>
      </c>
      <c r="C183" s="37" t="s">
        <v>173</v>
      </c>
      <c r="D183" s="39">
        <v>1</v>
      </c>
      <c r="E183" s="36"/>
      <c r="F183" s="36"/>
    </row>
    <row r="184" spans="1:6" ht="12">
      <c r="A184" s="45">
        <v>1</v>
      </c>
      <c r="B184" s="46" t="s">
        <v>653</v>
      </c>
      <c r="C184" s="37"/>
      <c r="D184" s="39"/>
      <c r="E184" s="36"/>
      <c r="F184" s="36"/>
    </row>
    <row r="185" spans="1:6" ht="12">
      <c r="A185" s="45"/>
      <c r="B185" s="46" t="s">
        <v>66</v>
      </c>
      <c r="C185" s="37"/>
      <c r="D185" s="39"/>
      <c r="E185" s="36"/>
      <c r="F185" s="36"/>
    </row>
    <row r="186" spans="1:6" ht="12">
      <c r="A186" s="45"/>
      <c r="B186" s="46" t="s">
        <v>624</v>
      </c>
      <c r="C186" s="37" t="s">
        <v>33</v>
      </c>
      <c r="D186" s="39">
        <v>1</v>
      </c>
      <c r="E186" s="36"/>
      <c r="F186" s="36"/>
    </row>
    <row r="187" spans="1:6" ht="12">
      <c r="A187" s="45"/>
      <c r="B187" s="140" t="s">
        <v>1554</v>
      </c>
      <c r="C187" s="37" t="s">
        <v>33</v>
      </c>
      <c r="D187" s="39">
        <v>1</v>
      </c>
      <c r="E187" s="36"/>
      <c r="F187" s="36"/>
    </row>
    <row r="188" spans="1:6" ht="12">
      <c r="A188" s="45"/>
      <c r="B188" s="43" t="s">
        <v>615</v>
      </c>
      <c r="C188" s="37" t="s">
        <v>33</v>
      </c>
      <c r="D188" s="39">
        <v>8</v>
      </c>
      <c r="E188" s="36"/>
      <c r="F188" s="36"/>
    </row>
    <row r="189" spans="1:6" ht="12">
      <c r="A189" s="45"/>
      <c r="B189" s="43" t="s">
        <v>612</v>
      </c>
      <c r="C189" s="37" t="s">
        <v>173</v>
      </c>
      <c r="D189" s="39">
        <v>1</v>
      </c>
      <c r="E189" s="36"/>
      <c r="F189" s="36"/>
    </row>
    <row r="190" spans="1:6" ht="12">
      <c r="A190" s="45"/>
      <c r="B190" s="43"/>
      <c r="C190" s="37"/>
      <c r="D190" s="39"/>
      <c r="E190" s="36"/>
      <c r="F190" s="36"/>
    </row>
    <row r="191" spans="1:6" ht="12.75">
      <c r="A191" s="45"/>
      <c r="B191" s="131" t="s">
        <v>50</v>
      </c>
      <c r="C191" s="39"/>
      <c r="D191" s="42"/>
      <c r="E191" s="36"/>
      <c r="F191" s="36"/>
    </row>
    <row r="192" spans="1:6" ht="12.75">
      <c r="A192" s="45"/>
      <c r="B192" s="132" t="s">
        <v>52</v>
      </c>
      <c r="C192" s="39"/>
      <c r="D192" s="42"/>
      <c r="E192" s="36"/>
      <c r="F192" s="36"/>
    </row>
    <row r="193" spans="1:6" ht="12">
      <c r="A193" s="45">
        <v>1</v>
      </c>
      <c r="B193" s="46" t="s">
        <v>102</v>
      </c>
      <c r="C193" s="39" t="s">
        <v>21</v>
      </c>
      <c r="D193" s="39">
        <v>29.43</v>
      </c>
      <c r="E193" s="36"/>
      <c r="F193" s="36"/>
    </row>
    <row r="194" spans="1:6" ht="12">
      <c r="A194" s="45"/>
      <c r="B194" s="46" t="s">
        <v>626</v>
      </c>
      <c r="C194" s="39"/>
      <c r="D194" s="39"/>
      <c r="E194" s="36"/>
      <c r="F194" s="36"/>
    </row>
    <row r="195" spans="1:6" ht="12">
      <c r="A195" s="40"/>
      <c r="B195" s="43" t="s">
        <v>103</v>
      </c>
      <c r="C195" s="39" t="s">
        <v>21</v>
      </c>
      <c r="D195" s="39">
        <v>29.43</v>
      </c>
      <c r="E195" s="36"/>
      <c r="F195" s="36"/>
    </row>
    <row r="196" spans="1:6" ht="12">
      <c r="A196" s="40"/>
      <c r="B196" s="43" t="s">
        <v>611</v>
      </c>
      <c r="C196" s="37" t="s">
        <v>33</v>
      </c>
      <c r="D196" s="39">
        <v>40</v>
      </c>
      <c r="E196" s="36"/>
      <c r="F196" s="36"/>
    </row>
    <row r="197" spans="1:6" ht="12">
      <c r="A197" s="40"/>
      <c r="B197" s="43" t="s">
        <v>612</v>
      </c>
      <c r="C197" s="37" t="s">
        <v>33</v>
      </c>
      <c r="D197" s="39">
        <v>10</v>
      </c>
      <c r="E197" s="36"/>
      <c r="F197" s="36"/>
    </row>
    <row r="198" spans="1:6" ht="12">
      <c r="A198" s="40"/>
      <c r="B198" s="43" t="s">
        <v>613</v>
      </c>
      <c r="C198" s="37" t="s">
        <v>33</v>
      </c>
      <c r="D198" s="39">
        <v>20</v>
      </c>
      <c r="E198" s="36"/>
      <c r="F198" s="36"/>
    </row>
    <row r="199" spans="1:6" ht="12">
      <c r="A199" s="40">
        <v>2</v>
      </c>
      <c r="B199" s="46" t="s">
        <v>104</v>
      </c>
      <c r="C199" s="39" t="s">
        <v>21</v>
      </c>
      <c r="D199" s="39">
        <v>7.85</v>
      </c>
      <c r="E199" s="36"/>
      <c r="F199" s="36"/>
    </row>
    <row r="200" spans="1:6" ht="12">
      <c r="A200" s="40"/>
      <c r="B200" s="46" t="s">
        <v>105</v>
      </c>
      <c r="C200" s="39"/>
      <c r="D200" s="39"/>
      <c r="E200" s="36"/>
      <c r="F200" s="36"/>
    </row>
    <row r="201" spans="1:6" ht="12">
      <c r="A201" s="40"/>
      <c r="B201" s="43" t="s">
        <v>56</v>
      </c>
      <c r="C201" s="39" t="s">
        <v>21</v>
      </c>
      <c r="D201" s="39">
        <v>7.85</v>
      </c>
      <c r="E201" s="36"/>
      <c r="F201" s="36"/>
    </row>
    <row r="202" spans="1:6" ht="12">
      <c r="A202" s="40"/>
      <c r="B202" s="43" t="s">
        <v>611</v>
      </c>
      <c r="C202" s="37" t="s">
        <v>33</v>
      </c>
      <c r="D202" s="39">
        <v>8</v>
      </c>
      <c r="E202" s="36"/>
      <c r="F202" s="36"/>
    </row>
    <row r="203" spans="1:6" ht="12">
      <c r="A203" s="40"/>
      <c r="B203" s="43" t="s">
        <v>612</v>
      </c>
      <c r="C203" s="37" t="s">
        <v>33</v>
      </c>
      <c r="D203" s="39">
        <v>2</v>
      </c>
      <c r="E203" s="36"/>
      <c r="F203" s="36"/>
    </row>
    <row r="204" spans="1:6" ht="12">
      <c r="A204" s="40"/>
      <c r="B204" s="43" t="s">
        <v>613</v>
      </c>
      <c r="C204" s="37" t="s">
        <v>33</v>
      </c>
      <c r="D204" s="39">
        <v>4</v>
      </c>
      <c r="E204" s="36"/>
      <c r="F204" s="36"/>
    </row>
    <row r="205" spans="1:6" ht="12">
      <c r="A205" s="40">
        <v>3</v>
      </c>
      <c r="B205" s="46" t="s">
        <v>106</v>
      </c>
      <c r="C205" s="39" t="s">
        <v>21</v>
      </c>
      <c r="D205" s="39">
        <v>0.42</v>
      </c>
      <c r="E205" s="36"/>
      <c r="F205" s="36"/>
    </row>
    <row r="206" spans="1:6" ht="12">
      <c r="A206" s="40"/>
      <c r="B206" s="46" t="s">
        <v>107</v>
      </c>
      <c r="C206" s="39"/>
      <c r="D206" s="39"/>
      <c r="E206" s="36"/>
      <c r="F206" s="36"/>
    </row>
    <row r="207" spans="1:6" ht="12">
      <c r="A207" s="40"/>
      <c r="B207" s="43" t="s">
        <v>56</v>
      </c>
      <c r="C207" s="39" t="s">
        <v>21</v>
      </c>
      <c r="D207" s="39">
        <v>0.42</v>
      </c>
      <c r="E207" s="36"/>
      <c r="F207" s="36"/>
    </row>
    <row r="208" spans="1:6" ht="12">
      <c r="A208" s="40"/>
      <c r="B208" s="43" t="s">
        <v>611</v>
      </c>
      <c r="C208" s="37" t="s">
        <v>33</v>
      </c>
      <c r="D208" s="39">
        <v>4</v>
      </c>
      <c r="E208" s="36"/>
      <c r="F208" s="36"/>
    </row>
    <row r="209" spans="1:6" ht="12">
      <c r="A209" s="40"/>
      <c r="B209" s="43" t="s">
        <v>612</v>
      </c>
      <c r="C209" s="37" t="s">
        <v>33</v>
      </c>
      <c r="D209" s="39">
        <v>1</v>
      </c>
      <c r="E209" s="36"/>
      <c r="F209" s="36"/>
    </row>
    <row r="210" spans="1:6" ht="12">
      <c r="A210" s="40"/>
      <c r="B210" s="43" t="s">
        <v>613</v>
      </c>
      <c r="C210" s="37" t="s">
        <v>33</v>
      </c>
      <c r="D210" s="39">
        <v>2</v>
      </c>
      <c r="E210" s="36"/>
      <c r="F210" s="36"/>
    </row>
    <row r="211" spans="1:6" ht="12">
      <c r="A211" s="40">
        <v>4</v>
      </c>
      <c r="B211" s="46" t="s">
        <v>650</v>
      </c>
      <c r="C211" s="39" t="s">
        <v>21</v>
      </c>
      <c r="D211" s="39">
        <v>4.75</v>
      </c>
      <c r="E211" s="36"/>
      <c r="F211" s="36"/>
    </row>
    <row r="212" spans="1:6" ht="12">
      <c r="A212" s="40"/>
      <c r="B212" s="46" t="s">
        <v>107</v>
      </c>
      <c r="C212" s="39"/>
      <c r="D212" s="39"/>
      <c r="E212" s="36"/>
      <c r="F212" s="36"/>
    </row>
    <row r="213" spans="1:6" ht="12">
      <c r="A213" s="40"/>
      <c r="B213" s="43" t="s">
        <v>56</v>
      </c>
      <c r="C213" s="39" t="s">
        <v>21</v>
      </c>
      <c r="D213" s="39">
        <v>4.75</v>
      </c>
      <c r="E213" s="36"/>
      <c r="F213" s="36"/>
    </row>
    <row r="214" spans="1:6" ht="12">
      <c r="A214" s="40"/>
      <c r="B214" s="43" t="s">
        <v>611</v>
      </c>
      <c r="C214" s="37" t="s">
        <v>33</v>
      </c>
      <c r="D214" s="39">
        <v>4</v>
      </c>
      <c r="E214" s="36"/>
      <c r="F214" s="36"/>
    </row>
    <row r="215" spans="1:6" ht="12">
      <c r="A215" s="40"/>
      <c r="B215" s="43" t="s">
        <v>612</v>
      </c>
      <c r="C215" s="37" t="s">
        <v>33</v>
      </c>
      <c r="D215" s="39">
        <v>1</v>
      </c>
      <c r="E215" s="36"/>
      <c r="F215" s="36"/>
    </row>
    <row r="216" spans="1:6" ht="12">
      <c r="A216" s="40"/>
      <c r="B216" s="43" t="s">
        <v>613</v>
      </c>
      <c r="C216" s="37" t="s">
        <v>33</v>
      </c>
      <c r="D216" s="39">
        <v>2</v>
      </c>
      <c r="E216" s="36"/>
      <c r="F216" s="36"/>
    </row>
    <row r="217" spans="1:6" ht="12">
      <c r="A217" s="40">
        <v>5</v>
      </c>
      <c r="B217" s="109" t="s">
        <v>1521</v>
      </c>
      <c r="C217" s="45" t="s">
        <v>23</v>
      </c>
      <c r="D217" s="42">
        <v>40</v>
      </c>
      <c r="E217" s="36"/>
      <c r="F217" s="36"/>
    </row>
    <row r="218" spans="1:6" ht="12">
      <c r="A218" s="40"/>
      <c r="B218" s="133" t="s">
        <v>63</v>
      </c>
      <c r="C218" s="45" t="s">
        <v>23</v>
      </c>
      <c r="D218" s="42">
        <v>40</v>
      </c>
      <c r="E218" s="36"/>
      <c r="F218" s="36"/>
    </row>
    <row r="219" spans="1:6" ht="12">
      <c r="A219" s="40">
        <v>6</v>
      </c>
      <c r="B219" s="46" t="s">
        <v>64</v>
      </c>
      <c r="C219" s="45" t="s">
        <v>23</v>
      </c>
      <c r="D219" s="42">
        <v>30</v>
      </c>
      <c r="E219" s="36"/>
      <c r="F219" s="36"/>
    </row>
    <row r="220" spans="1:6" ht="12">
      <c r="A220" s="40"/>
      <c r="B220" s="133" t="s">
        <v>63</v>
      </c>
      <c r="C220" s="45" t="s">
        <v>23</v>
      </c>
      <c r="D220" s="42">
        <v>30</v>
      </c>
      <c r="E220" s="36"/>
      <c r="F220" s="36"/>
    </row>
    <row r="221" spans="1:6" ht="12.75">
      <c r="A221" s="40"/>
      <c r="B221" s="132" t="s">
        <v>65</v>
      </c>
      <c r="C221" s="45"/>
      <c r="D221" s="42"/>
      <c r="E221" s="36"/>
      <c r="F221" s="36"/>
    </row>
    <row r="222" spans="1:6" ht="12">
      <c r="A222" s="40">
        <v>1</v>
      </c>
      <c r="B222" s="109" t="s">
        <v>1556</v>
      </c>
      <c r="C222" s="45"/>
      <c r="D222" s="42"/>
      <c r="E222" s="36"/>
      <c r="F222" s="36"/>
    </row>
    <row r="223" spans="1:6" ht="12">
      <c r="A223" s="40"/>
      <c r="B223" s="46" t="s">
        <v>108</v>
      </c>
      <c r="C223" s="45"/>
      <c r="D223" s="42"/>
      <c r="E223" s="36"/>
      <c r="F223" s="36"/>
    </row>
    <row r="224" spans="1:6" ht="12">
      <c r="A224" s="40"/>
      <c r="B224" s="46" t="s">
        <v>109</v>
      </c>
      <c r="C224" s="45"/>
      <c r="D224" s="42"/>
      <c r="E224" s="36"/>
      <c r="F224" s="36"/>
    </row>
    <row r="225" spans="1:6" ht="12">
      <c r="A225" s="40"/>
      <c r="B225" s="46" t="s">
        <v>110</v>
      </c>
      <c r="C225" s="45"/>
      <c r="D225" s="42"/>
      <c r="E225" s="36"/>
      <c r="F225" s="36"/>
    </row>
    <row r="226" spans="1:6" ht="12">
      <c r="A226" s="40"/>
      <c r="B226" s="46" t="s">
        <v>111</v>
      </c>
      <c r="C226" s="39" t="s">
        <v>21</v>
      </c>
      <c r="D226" s="38">
        <v>14.1</v>
      </c>
      <c r="E226" s="36"/>
      <c r="F226" s="36"/>
    </row>
    <row r="227" spans="1:6" ht="12">
      <c r="A227" s="40"/>
      <c r="B227" s="140" t="s">
        <v>1555</v>
      </c>
      <c r="C227" s="39" t="s">
        <v>21</v>
      </c>
      <c r="D227" s="38">
        <v>14.1</v>
      </c>
      <c r="E227" s="36"/>
      <c r="F227" s="36"/>
    </row>
    <row r="228" spans="1:6" ht="12">
      <c r="A228" s="40"/>
      <c r="B228" s="43" t="s">
        <v>612</v>
      </c>
      <c r="C228" s="37" t="s">
        <v>173</v>
      </c>
      <c r="D228" s="39">
        <v>3</v>
      </c>
      <c r="E228" s="36"/>
      <c r="F228" s="36"/>
    </row>
    <row r="229" spans="1:6" ht="12">
      <c r="A229" s="40"/>
      <c r="B229" s="43" t="s">
        <v>618</v>
      </c>
      <c r="C229" s="37" t="s">
        <v>33</v>
      </c>
      <c r="D229" s="39">
        <v>6</v>
      </c>
      <c r="E229" s="36"/>
      <c r="F229" s="36"/>
    </row>
    <row r="230" spans="1:6" ht="12">
      <c r="A230" s="40">
        <v>2</v>
      </c>
      <c r="B230" s="109" t="s">
        <v>1557</v>
      </c>
      <c r="C230" s="45"/>
      <c r="D230" s="42"/>
      <c r="E230" s="36"/>
      <c r="F230" s="36"/>
    </row>
    <row r="231" spans="1:6" ht="12">
      <c r="A231" s="40"/>
      <c r="B231" s="46" t="s">
        <v>108</v>
      </c>
      <c r="C231" s="45"/>
      <c r="D231" s="42"/>
      <c r="E231" s="36"/>
      <c r="F231" s="36"/>
    </row>
    <row r="232" spans="1:6" ht="12">
      <c r="A232" s="40"/>
      <c r="B232" s="46" t="s">
        <v>109</v>
      </c>
      <c r="C232" s="45"/>
      <c r="D232" s="42"/>
      <c r="E232" s="36"/>
      <c r="F232" s="36"/>
    </row>
    <row r="233" spans="1:6" ht="12">
      <c r="A233" s="40"/>
      <c r="B233" s="46" t="s">
        <v>110</v>
      </c>
      <c r="C233" s="45"/>
      <c r="D233" s="42"/>
      <c r="E233" s="36"/>
      <c r="F233" s="36"/>
    </row>
    <row r="234" spans="1:6" ht="12">
      <c r="A234" s="40"/>
      <c r="B234" s="46" t="s">
        <v>112</v>
      </c>
      <c r="C234" s="39" t="s">
        <v>21</v>
      </c>
      <c r="D234" s="38">
        <v>28.21</v>
      </c>
      <c r="E234" s="36"/>
      <c r="F234" s="36"/>
    </row>
    <row r="235" spans="1:6" ht="12">
      <c r="A235" s="40"/>
      <c r="B235" s="140" t="s">
        <v>1558</v>
      </c>
      <c r="C235" s="39" t="s">
        <v>21</v>
      </c>
      <c r="D235" s="38">
        <v>28.21</v>
      </c>
      <c r="E235" s="36"/>
      <c r="F235" s="36"/>
    </row>
    <row r="236" spans="1:6" ht="12">
      <c r="A236" s="40"/>
      <c r="B236" s="43" t="s">
        <v>612</v>
      </c>
      <c r="C236" s="37" t="s">
        <v>173</v>
      </c>
      <c r="D236" s="39">
        <v>6</v>
      </c>
      <c r="E236" s="36"/>
      <c r="F236" s="36"/>
    </row>
    <row r="237" spans="1:6" ht="12">
      <c r="A237" s="40"/>
      <c r="B237" s="43" t="s">
        <v>618</v>
      </c>
      <c r="C237" s="37" t="s">
        <v>33</v>
      </c>
      <c r="D237" s="39">
        <v>12</v>
      </c>
      <c r="E237" s="36"/>
      <c r="F237" s="36"/>
    </row>
    <row r="238" spans="1:6" ht="12">
      <c r="A238" s="40">
        <v>3</v>
      </c>
      <c r="B238" s="109" t="s">
        <v>1559</v>
      </c>
      <c r="C238" s="45"/>
      <c r="D238" s="42"/>
      <c r="E238" s="36"/>
      <c r="F238" s="36"/>
    </row>
    <row r="239" spans="1:6" ht="12">
      <c r="A239" s="40"/>
      <c r="B239" s="46" t="s">
        <v>113</v>
      </c>
      <c r="C239" s="45"/>
      <c r="D239" s="42"/>
      <c r="E239" s="36"/>
      <c r="F239" s="36"/>
    </row>
    <row r="240" spans="1:6" ht="12">
      <c r="A240" s="40"/>
      <c r="B240" s="46" t="s">
        <v>114</v>
      </c>
      <c r="C240" s="39" t="s">
        <v>21</v>
      </c>
      <c r="D240" s="38">
        <v>1.79</v>
      </c>
      <c r="E240" s="36"/>
      <c r="F240" s="36"/>
    </row>
    <row r="241" spans="1:6" ht="12">
      <c r="A241" s="40"/>
      <c r="B241" s="140" t="s">
        <v>1560</v>
      </c>
      <c r="C241" s="39" t="s">
        <v>21</v>
      </c>
      <c r="D241" s="38">
        <v>1.79</v>
      </c>
      <c r="E241" s="36"/>
      <c r="F241" s="36"/>
    </row>
    <row r="242" spans="1:6" ht="12">
      <c r="A242" s="40"/>
      <c r="B242" s="43" t="s">
        <v>612</v>
      </c>
      <c r="C242" s="37" t="s">
        <v>173</v>
      </c>
      <c r="D242" s="39">
        <v>1</v>
      </c>
      <c r="E242" s="36"/>
      <c r="F242" s="36"/>
    </row>
    <row r="243" spans="1:6" ht="12">
      <c r="A243" s="40"/>
      <c r="B243" s="43" t="s">
        <v>618</v>
      </c>
      <c r="C243" s="37" t="s">
        <v>33</v>
      </c>
      <c r="D243" s="39">
        <v>2</v>
      </c>
      <c r="E243" s="36"/>
      <c r="F243" s="36"/>
    </row>
    <row r="244" spans="1:6" ht="12">
      <c r="A244" s="40">
        <v>4</v>
      </c>
      <c r="B244" s="109" t="s">
        <v>1561</v>
      </c>
      <c r="C244" s="45"/>
      <c r="D244" s="42"/>
      <c r="E244" s="36"/>
      <c r="F244" s="36"/>
    </row>
    <row r="245" spans="1:6" ht="12">
      <c r="A245" s="40"/>
      <c r="B245" s="46" t="s">
        <v>115</v>
      </c>
      <c r="C245" s="45"/>
      <c r="D245" s="42"/>
      <c r="E245" s="36"/>
      <c r="F245" s="36"/>
    </row>
    <row r="246" spans="1:6" ht="12">
      <c r="A246" s="40"/>
      <c r="B246" s="46" t="s">
        <v>116</v>
      </c>
      <c r="C246" s="39" t="s">
        <v>21</v>
      </c>
      <c r="D246" s="38">
        <v>2.85</v>
      </c>
      <c r="E246" s="36"/>
      <c r="F246" s="36"/>
    </row>
    <row r="247" spans="1:6" ht="12">
      <c r="A247" s="40"/>
      <c r="B247" s="140" t="s">
        <v>1562</v>
      </c>
      <c r="C247" s="39" t="s">
        <v>21</v>
      </c>
      <c r="D247" s="38">
        <v>2.85</v>
      </c>
      <c r="E247" s="36"/>
      <c r="F247" s="36"/>
    </row>
    <row r="248" spans="1:6" ht="12">
      <c r="A248" s="40"/>
      <c r="B248" s="43" t="s">
        <v>612</v>
      </c>
      <c r="C248" s="37" t="s">
        <v>173</v>
      </c>
      <c r="D248" s="39">
        <v>2</v>
      </c>
      <c r="E248" s="36"/>
      <c r="F248" s="36"/>
    </row>
    <row r="249" spans="1:6" ht="12">
      <c r="A249" s="40"/>
      <c r="B249" s="43" t="s">
        <v>618</v>
      </c>
      <c r="C249" s="37" t="s">
        <v>33</v>
      </c>
      <c r="D249" s="39">
        <v>4</v>
      </c>
      <c r="E249" s="36"/>
      <c r="F249" s="36"/>
    </row>
    <row r="250" spans="1:6" ht="12">
      <c r="A250" s="40">
        <v>5</v>
      </c>
      <c r="B250" s="109" t="s">
        <v>1563</v>
      </c>
      <c r="C250" s="45"/>
      <c r="D250" s="42"/>
      <c r="E250" s="36"/>
      <c r="F250" s="36"/>
    </row>
    <row r="251" spans="1:6" ht="12">
      <c r="A251" s="40"/>
      <c r="B251" s="46" t="s">
        <v>117</v>
      </c>
      <c r="C251" s="45"/>
      <c r="D251" s="42"/>
      <c r="E251" s="36"/>
      <c r="F251" s="36"/>
    </row>
    <row r="252" spans="1:6" ht="12">
      <c r="A252" s="40"/>
      <c r="B252" s="46" t="s">
        <v>625</v>
      </c>
      <c r="C252" s="39" t="s">
        <v>21</v>
      </c>
      <c r="D252" s="38">
        <v>3.6</v>
      </c>
      <c r="E252" s="36"/>
      <c r="F252" s="36"/>
    </row>
    <row r="253" spans="1:6" ht="12">
      <c r="A253" s="40"/>
      <c r="B253" s="140" t="s">
        <v>1564</v>
      </c>
      <c r="C253" s="39" t="s">
        <v>21</v>
      </c>
      <c r="D253" s="38">
        <f>D252</f>
        <v>3.6</v>
      </c>
      <c r="E253" s="36"/>
      <c r="F253" s="36"/>
    </row>
    <row r="254" spans="1:6" ht="12">
      <c r="A254" s="40"/>
      <c r="B254" s="43" t="s">
        <v>612</v>
      </c>
      <c r="C254" s="37" t="s">
        <v>173</v>
      </c>
      <c r="D254" s="39">
        <v>2</v>
      </c>
      <c r="E254" s="36"/>
      <c r="F254" s="36"/>
    </row>
    <row r="255" spans="1:6" ht="12">
      <c r="A255" s="40"/>
      <c r="B255" s="43" t="s">
        <v>618</v>
      </c>
      <c r="C255" s="37" t="s">
        <v>33</v>
      </c>
      <c r="D255" s="39">
        <v>4</v>
      </c>
      <c r="E255" s="36"/>
      <c r="F255" s="36"/>
    </row>
    <row r="256" spans="1:6" ht="12">
      <c r="A256" s="40">
        <v>6</v>
      </c>
      <c r="B256" s="109" t="s">
        <v>1565</v>
      </c>
      <c r="C256" s="45"/>
      <c r="D256" s="42"/>
      <c r="E256" s="36"/>
      <c r="F256" s="36"/>
    </row>
    <row r="257" spans="1:6" ht="12">
      <c r="A257" s="40"/>
      <c r="B257" s="46" t="s">
        <v>118</v>
      </c>
      <c r="C257" s="45"/>
      <c r="D257" s="42"/>
      <c r="E257" s="36"/>
      <c r="F257" s="36"/>
    </row>
    <row r="258" spans="1:6" ht="12">
      <c r="A258" s="40"/>
      <c r="B258" s="46" t="s">
        <v>93</v>
      </c>
      <c r="C258" s="39" t="s">
        <v>21</v>
      </c>
      <c r="D258" s="38">
        <v>1.97</v>
      </c>
      <c r="E258" s="36"/>
      <c r="F258" s="36"/>
    </row>
    <row r="259" spans="1:6" ht="12">
      <c r="A259" s="40"/>
      <c r="B259" s="140" t="s">
        <v>1566</v>
      </c>
      <c r="C259" s="39" t="s">
        <v>21</v>
      </c>
      <c r="D259" s="38">
        <v>1.97</v>
      </c>
      <c r="E259" s="36"/>
      <c r="F259" s="36"/>
    </row>
    <row r="260" spans="1:6" ht="12">
      <c r="A260" s="40"/>
      <c r="B260" s="43" t="s">
        <v>612</v>
      </c>
      <c r="C260" s="37" t="s">
        <v>173</v>
      </c>
      <c r="D260" s="39">
        <v>1</v>
      </c>
      <c r="E260" s="36"/>
      <c r="F260" s="36"/>
    </row>
    <row r="261" spans="1:6" ht="12">
      <c r="A261" s="40"/>
      <c r="B261" s="43" t="s">
        <v>618</v>
      </c>
      <c r="C261" s="37" t="s">
        <v>33</v>
      </c>
      <c r="D261" s="39">
        <v>2</v>
      </c>
      <c r="E261" s="36"/>
      <c r="F261" s="36"/>
    </row>
    <row r="262" spans="1:6" ht="12">
      <c r="A262" s="40">
        <v>7</v>
      </c>
      <c r="B262" s="109" t="s">
        <v>1567</v>
      </c>
      <c r="C262" s="39"/>
      <c r="D262" s="38"/>
      <c r="E262" s="36"/>
      <c r="F262" s="36"/>
    </row>
    <row r="263" spans="1:6" ht="12">
      <c r="A263" s="40"/>
      <c r="B263" s="46" t="s">
        <v>119</v>
      </c>
      <c r="C263" s="39"/>
      <c r="D263" s="38"/>
      <c r="E263" s="36"/>
      <c r="F263" s="36"/>
    </row>
    <row r="264" spans="1:6" ht="12">
      <c r="A264" s="40"/>
      <c r="B264" s="46" t="s">
        <v>93</v>
      </c>
      <c r="C264" s="39" t="s">
        <v>21</v>
      </c>
      <c r="D264" s="38">
        <v>2.07</v>
      </c>
      <c r="E264" s="36"/>
      <c r="F264" s="36"/>
    </row>
    <row r="265" spans="1:6" ht="12">
      <c r="A265" s="40"/>
      <c r="B265" s="140" t="s">
        <v>1568</v>
      </c>
      <c r="C265" s="39" t="s">
        <v>21</v>
      </c>
      <c r="D265" s="38">
        <v>2.07</v>
      </c>
      <c r="E265" s="36"/>
      <c r="F265" s="36"/>
    </row>
    <row r="266" spans="1:6" ht="12">
      <c r="A266" s="40"/>
      <c r="B266" s="43" t="s">
        <v>612</v>
      </c>
      <c r="C266" s="37" t="s">
        <v>173</v>
      </c>
      <c r="D266" s="39">
        <v>1</v>
      </c>
      <c r="E266" s="36"/>
      <c r="F266" s="36"/>
    </row>
    <row r="267" spans="1:6" ht="12">
      <c r="A267" s="40"/>
      <c r="B267" s="43" t="s">
        <v>618</v>
      </c>
      <c r="C267" s="37" t="s">
        <v>33</v>
      </c>
      <c r="D267" s="39">
        <v>2</v>
      </c>
      <c r="E267" s="36"/>
      <c r="F267" s="36"/>
    </row>
    <row r="268" spans="1:6" ht="12">
      <c r="A268" s="40">
        <v>8</v>
      </c>
      <c r="B268" s="109" t="s">
        <v>1569</v>
      </c>
      <c r="C268" s="39"/>
      <c r="D268" s="38"/>
      <c r="E268" s="36"/>
      <c r="F268" s="36"/>
    </row>
    <row r="269" spans="1:6" ht="12">
      <c r="A269" s="40"/>
      <c r="B269" s="46" t="s">
        <v>120</v>
      </c>
      <c r="C269" s="39"/>
      <c r="D269" s="38"/>
      <c r="E269" s="36"/>
      <c r="F269" s="36"/>
    </row>
    <row r="270" spans="1:6" ht="12">
      <c r="A270" s="40"/>
      <c r="B270" s="46" t="s">
        <v>121</v>
      </c>
      <c r="C270" s="39" t="s">
        <v>21</v>
      </c>
      <c r="D270" s="38">
        <v>2.35</v>
      </c>
      <c r="E270" s="36"/>
      <c r="F270" s="36"/>
    </row>
    <row r="271" spans="1:6" ht="12">
      <c r="A271" s="40"/>
      <c r="B271" s="140" t="s">
        <v>1570</v>
      </c>
      <c r="C271" s="39" t="s">
        <v>21</v>
      </c>
      <c r="D271" s="38">
        <v>2.35</v>
      </c>
      <c r="E271" s="36"/>
      <c r="F271" s="36"/>
    </row>
    <row r="272" spans="1:6" ht="12">
      <c r="A272" s="40"/>
      <c r="B272" s="43" t="s">
        <v>612</v>
      </c>
      <c r="C272" s="37" t="s">
        <v>173</v>
      </c>
      <c r="D272" s="39">
        <v>1</v>
      </c>
      <c r="E272" s="36"/>
      <c r="F272" s="36"/>
    </row>
    <row r="273" spans="1:6" ht="12">
      <c r="A273" s="40"/>
      <c r="B273" s="43" t="s">
        <v>618</v>
      </c>
      <c r="C273" s="37" t="s">
        <v>33</v>
      </c>
      <c r="D273" s="39">
        <v>2</v>
      </c>
      <c r="E273" s="36"/>
      <c r="F273" s="36"/>
    </row>
    <row r="274" spans="1:6" ht="12">
      <c r="A274" s="40">
        <v>9</v>
      </c>
      <c r="B274" s="109" t="s">
        <v>1571</v>
      </c>
      <c r="C274" s="45"/>
      <c r="D274" s="42"/>
      <c r="E274" s="36"/>
      <c r="F274" s="36"/>
    </row>
    <row r="275" spans="1:6" ht="12">
      <c r="A275" s="40"/>
      <c r="B275" s="46" t="s">
        <v>115</v>
      </c>
      <c r="C275" s="45"/>
      <c r="D275" s="42"/>
      <c r="E275" s="36"/>
      <c r="F275" s="36"/>
    </row>
    <row r="276" spans="1:6" ht="12">
      <c r="A276" s="40"/>
      <c r="B276" s="46" t="s">
        <v>114</v>
      </c>
      <c r="C276" s="39" t="s">
        <v>21</v>
      </c>
      <c r="D276" s="38">
        <v>1.43</v>
      </c>
      <c r="E276" s="36"/>
      <c r="F276" s="36"/>
    </row>
    <row r="277" spans="1:6" ht="12">
      <c r="A277" s="40"/>
      <c r="B277" s="140" t="s">
        <v>1572</v>
      </c>
      <c r="C277" s="39" t="s">
        <v>21</v>
      </c>
      <c r="D277" s="38">
        <v>1.43</v>
      </c>
      <c r="E277" s="36"/>
      <c r="F277" s="36"/>
    </row>
    <row r="278" spans="1:6" ht="12">
      <c r="A278" s="40"/>
      <c r="B278" s="43" t="s">
        <v>612</v>
      </c>
      <c r="C278" s="37" t="s">
        <v>173</v>
      </c>
      <c r="D278" s="39">
        <v>1</v>
      </c>
      <c r="E278" s="36"/>
      <c r="F278" s="36"/>
    </row>
    <row r="279" spans="1:6" ht="12">
      <c r="A279" s="40"/>
      <c r="B279" s="43" t="s">
        <v>618</v>
      </c>
      <c r="C279" s="37" t="s">
        <v>33</v>
      </c>
      <c r="D279" s="39">
        <v>2</v>
      </c>
      <c r="E279" s="36"/>
      <c r="F279" s="36"/>
    </row>
    <row r="280" spans="1:6" ht="12">
      <c r="A280" s="40">
        <v>10</v>
      </c>
      <c r="B280" s="46" t="s">
        <v>122</v>
      </c>
      <c r="C280" s="45"/>
      <c r="D280" s="42"/>
      <c r="E280" s="36"/>
      <c r="F280" s="36"/>
    </row>
    <row r="281" spans="1:6" ht="12">
      <c r="A281" s="40"/>
      <c r="B281" s="46" t="s">
        <v>66</v>
      </c>
      <c r="C281" s="45"/>
      <c r="D281" s="42"/>
      <c r="E281" s="36"/>
      <c r="F281" s="36"/>
    </row>
    <row r="282" spans="1:6" ht="12">
      <c r="A282" s="40"/>
      <c r="B282" s="46" t="s">
        <v>123</v>
      </c>
      <c r="C282" s="39" t="s">
        <v>21</v>
      </c>
      <c r="D282" s="38">
        <v>1.64</v>
      </c>
      <c r="E282" s="36"/>
      <c r="F282" s="36"/>
    </row>
    <row r="283" spans="1:6" ht="12">
      <c r="A283" s="40"/>
      <c r="B283" s="43" t="s">
        <v>124</v>
      </c>
      <c r="C283" s="39" t="s">
        <v>21</v>
      </c>
      <c r="D283" s="38">
        <v>1.64</v>
      </c>
      <c r="E283" s="36"/>
      <c r="F283" s="36"/>
    </row>
    <row r="284" spans="1:6" ht="12">
      <c r="A284" s="40"/>
      <c r="B284" s="43" t="s">
        <v>615</v>
      </c>
      <c r="C284" s="37" t="s">
        <v>33</v>
      </c>
      <c r="D284" s="39">
        <v>2</v>
      </c>
      <c r="E284" s="36"/>
      <c r="F284" s="36"/>
    </row>
    <row r="285" spans="1:6" ht="12">
      <c r="A285" s="40"/>
      <c r="B285" s="43" t="s">
        <v>612</v>
      </c>
      <c r="C285" s="37" t="s">
        <v>173</v>
      </c>
      <c r="D285" s="39">
        <v>1</v>
      </c>
      <c r="E285" s="36"/>
      <c r="F285" s="36"/>
    </row>
    <row r="286" spans="1:6" ht="12">
      <c r="A286" s="40">
        <v>11</v>
      </c>
      <c r="B286" s="134" t="s">
        <v>616</v>
      </c>
      <c r="C286" s="45"/>
      <c r="D286" s="42"/>
      <c r="E286" s="36"/>
      <c r="F286" s="36"/>
    </row>
    <row r="287" spans="1:6" ht="12">
      <c r="A287" s="40"/>
      <c r="B287" s="134" t="s">
        <v>617</v>
      </c>
      <c r="C287" s="45" t="s">
        <v>33</v>
      </c>
      <c r="D287" s="42">
        <v>31</v>
      </c>
      <c r="E287" s="36"/>
      <c r="F287" s="36"/>
    </row>
    <row r="288" spans="1:6" ht="12">
      <c r="A288" s="40"/>
      <c r="B288" s="133" t="s">
        <v>616</v>
      </c>
      <c r="C288" s="45"/>
      <c r="D288" s="42"/>
      <c r="E288" s="36"/>
      <c r="F288" s="36"/>
    </row>
    <row r="289" spans="1:6" ht="12">
      <c r="A289" s="40"/>
      <c r="B289" s="133" t="s">
        <v>617</v>
      </c>
      <c r="C289" s="45" t="s">
        <v>33</v>
      </c>
      <c r="D289" s="42">
        <v>31</v>
      </c>
      <c r="E289" s="36"/>
      <c r="F289" s="36"/>
    </row>
    <row r="290" spans="1:6" ht="12">
      <c r="A290" s="40">
        <v>11</v>
      </c>
      <c r="B290" s="134" t="s">
        <v>1506</v>
      </c>
      <c r="C290" s="45" t="s">
        <v>33</v>
      </c>
      <c r="D290" s="42">
        <v>31</v>
      </c>
      <c r="E290" s="36"/>
      <c r="F290" s="36"/>
    </row>
    <row r="291" spans="1:6" ht="12">
      <c r="A291" s="40"/>
      <c r="B291" s="134"/>
      <c r="E291" s="36"/>
      <c r="F291" s="36"/>
    </row>
    <row r="292" spans="1:6" ht="12">
      <c r="A292" s="40"/>
      <c r="B292" s="133" t="s">
        <v>1506</v>
      </c>
      <c r="C292" s="45" t="s">
        <v>33</v>
      </c>
      <c r="D292" s="42">
        <v>31</v>
      </c>
      <c r="E292" s="36"/>
      <c r="F292" s="36"/>
    </row>
    <row r="293" spans="1:6" ht="13.5">
      <c r="A293" s="40"/>
      <c r="B293" s="135" t="s">
        <v>1520</v>
      </c>
      <c r="C293" s="81"/>
      <c r="D293" s="79"/>
      <c r="E293" s="36"/>
      <c r="F293" s="36"/>
    </row>
    <row r="294" spans="1:6" ht="12">
      <c r="A294" s="40">
        <v>12</v>
      </c>
      <c r="B294" s="133" t="s">
        <v>1514</v>
      </c>
      <c r="E294" s="36"/>
      <c r="F294" s="36"/>
    </row>
    <row r="295" spans="1:6" ht="12">
      <c r="A295" s="45"/>
      <c r="B295" s="46" t="s">
        <v>626</v>
      </c>
      <c r="C295" s="39" t="s">
        <v>21</v>
      </c>
      <c r="D295" s="38">
        <v>1.35</v>
      </c>
      <c r="E295" s="36"/>
      <c r="F295" s="36"/>
    </row>
    <row r="296" spans="1:6" ht="12">
      <c r="A296" s="40"/>
      <c r="B296" s="43" t="s">
        <v>126</v>
      </c>
      <c r="C296" s="39" t="s">
        <v>21</v>
      </c>
      <c r="D296" s="38">
        <f>D295</f>
        <v>1.35</v>
      </c>
      <c r="E296" s="36"/>
      <c r="F296" s="36"/>
    </row>
    <row r="297" spans="1:6" ht="12">
      <c r="A297" s="40"/>
      <c r="B297" s="43" t="s">
        <v>611</v>
      </c>
      <c r="C297" s="37" t="s">
        <v>33</v>
      </c>
      <c r="D297" s="39">
        <v>36</v>
      </c>
      <c r="E297" s="36"/>
      <c r="F297" s="36"/>
    </row>
    <row r="298" spans="1:6" ht="12">
      <c r="A298" s="40"/>
      <c r="B298" s="43" t="s">
        <v>612</v>
      </c>
      <c r="C298" s="37" t="s">
        <v>33</v>
      </c>
      <c r="D298" s="39">
        <v>9</v>
      </c>
      <c r="E298" s="36"/>
      <c r="F298" s="36"/>
    </row>
    <row r="299" spans="1:6" ht="12">
      <c r="A299" s="40"/>
      <c r="B299" s="43" t="s">
        <v>613</v>
      </c>
      <c r="C299" s="37" t="s">
        <v>33</v>
      </c>
      <c r="D299" s="39">
        <v>18</v>
      </c>
      <c r="E299" s="36"/>
      <c r="F299" s="36"/>
    </row>
    <row r="300" spans="1:6" ht="37.5">
      <c r="A300" s="40">
        <v>13</v>
      </c>
      <c r="B300" s="48" t="s">
        <v>1513</v>
      </c>
      <c r="C300" s="39" t="s">
        <v>21</v>
      </c>
      <c r="D300" s="38">
        <v>7.7</v>
      </c>
      <c r="E300" s="36"/>
      <c r="F300" s="36"/>
    </row>
    <row r="301" spans="1:11" ht="12">
      <c r="A301" s="45"/>
      <c r="B301" s="43" t="s">
        <v>611</v>
      </c>
      <c r="C301" s="37" t="s">
        <v>33</v>
      </c>
      <c r="D301" s="39">
        <v>16</v>
      </c>
      <c r="E301" s="36"/>
      <c r="F301" s="36"/>
      <c r="K301" s="3"/>
    </row>
    <row r="302" spans="1:11" ht="12">
      <c r="A302" s="45"/>
      <c r="B302" s="43" t="s">
        <v>612</v>
      </c>
      <c r="C302" s="37" t="s">
        <v>33</v>
      </c>
      <c r="D302" s="39">
        <v>4</v>
      </c>
      <c r="E302" s="36"/>
      <c r="F302" s="36"/>
      <c r="K302" s="3"/>
    </row>
    <row r="303" spans="1:6" ht="12">
      <c r="A303" s="45"/>
      <c r="B303" s="43" t="s">
        <v>613</v>
      </c>
      <c r="C303" s="37" t="s">
        <v>33</v>
      </c>
      <c r="D303" s="39">
        <v>8</v>
      </c>
      <c r="E303" s="36"/>
      <c r="F303" s="36"/>
    </row>
    <row r="304" spans="1:6" ht="12">
      <c r="A304" s="40">
        <v>14</v>
      </c>
      <c r="B304" s="48" t="s">
        <v>1512</v>
      </c>
      <c r="C304" s="37"/>
      <c r="D304" s="38"/>
      <c r="E304" s="36"/>
      <c r="F304" s="36"/>
    </row>
    <row r="305" spans="1:6" ht="12">
      <c r="A305" s="40"/>
      <c r="B305" s="46" t="s">
        <v>654</v>
      </c>
      <c r="C305" s="39"/>
      <c r="D305" s="39"/>
      <c r="E305" s="36"/>
      <c r="F305" s="36"/>
    </row>
    <row r="306" spans="1:6" ht="12">
      <c r="A306" s="40"/>
      <c r="B306" s="46" t="s">
        <v>127</v>
      </c>
      <c r="C306" s="37"/>
      <c r="D306" s="38"/>
      <c r="E306" s="36"/>
      <c r="F306" s="36"/>
    </row>
    <row r="307" spans="1:6" ht="12">
      <c r="A307" s="40"/>
      <c r="B307" s="46" t="s">
        <v>128</v>
      </c>
      <c r="C307" s="39" t="s">
        <v>21</v>
      </c>
      <c r="D307" s="38">
        <v>7.7</v>
      </c>
      <c r="E307" s="36"/>
      <c r="F307" s="36"/>
    </row>
    <row r="308" spans="1:6" ht="12">
      <c r="A308" s="45"/>
      <c r="B308" s="43" t="s">
        <v>56</v>
      </c>
      <c r="C308" s="39" t="s">
        <v>21</v>
      </c>
      <c r="D308" s="38">
        <v>7.7</v>
      </c>
      <c r="E308" s="36"/>
      <c r="F308" s="36"/>
    </row>
    <row r="309" spans="1:6" ht="12">
      <c r="A309" s="45"/>
      <c r="B309" s="43" t="s">
        <v>611</v>
      </c>
      <c r="C309" s="37" t="s">
        <v>33</v>
      </c>
      <c r="D309" s="39">
        <v>16</v>
      </c>
      <c r="E309" s="36"/>
      <c r="F309" s="36"/>
    </row>
    <row r="310" spans="1:6" ht="12">
      <c r="A310" s="45"/>
      <c r="B310" s="43" t="s">
        <v>612</v>
      </c>
      <c r="C310" s="37" t="s">
        <v>33</v>
      </c>
      <c r="D310" s="39">
        <v>4</v>
      </c>
      <c r="E310" s="36"/>
      <c r="F310" s="36"/>
    </row>
    <row r="311" spans="1:6" ht="12">
      <c r="A311" s="45"/>
      <c r="B311" s="43" t="s">
        <v>613</v>
      </c>
      <c r="C311" s="37" t="s">
        <v>33</v>
      </c>
      <c r="D311" s="39">
        <v>8</v>
      </c>
      <c r="E311" s="36"/>
      <c r="F311" s="36"/>
    </row>
    <row r="312" spans="1:6" ht="12">
      <c r="A312" s="45">
        <v>15</v>
      </c>
      <c r="B312" s="46" t="s">
        <v>62</v>
      </c>
      <c r="C312" s="45" t="s">
        <v>23</v>
      </c>
      <c r="D312" s="42">
        <v>5.4</v>
      </c>
      <c r="E312" s="36"/>
      <c r="F312" s="36"/>
    </row>
    <row r="313" spans="1:6" ht="12">
      <c r="A313" s="45"/>
      <c r="B313" s="133" t="s">
        <v>63</v>
      </c>
      <c r="C313" s="45" t="s">
        <v>23</v>
      </c>
      <c r="D313" s="42">
        <v>5.4</v>
      </c>
      <c r="E313" s="36"/>
      <c r="F313" s="36"/>
    </row>
    <row r="314" spans="1:6" ht="12">
      <c r="A314" s="40">
        <v>16</v>
      </c>
      <c r="B314" s="46" t="s">
        <v>64</v>
      </c>
      <c r="C314" s="45" t="s">
        <v>23</v>
      </c>
      <c r="D314" s="42">
        <v>5.4</v>
      </c>
      <c r="E314" s="36"/>
      <c r="F314" s="36"/>
    </row>
    <row r="315" spans="1:6" ht="12">
      <c r="A315" s="40"/>
      <c r="B315" s="133" t="s">
        <v>63</v>
      </c>
      <c r="C315" s="45" t="s">
        <v>23</v>
      </c>
      <c r="D315" s="42">
        <v>5.4</v>
      </c>
      <c r="E315" s="36"/>
      <c r="F315" s="36"/>
    </row>
    <row r="316" spans="1:6" ht="12">
      <c r="A316" s="40"/>
      <c r="B316" s="133"/>
      <c r="C316" s="45"/>
      <c r="D316" s="42"/>
      <c r="E316" s="36"/>
      <c r="F316" s="36"/>
    </row>
    <row r="317" spans="1:6" ht="12.75">
      <c r="A317" s="40"/>
      <c r="B317" s="132" t="s">
        <v>65</v>
      </c>
      <c r="C317" s="45"/>
      <c r="D317" s="42"/>
      <c r="E317" s="36"/>
      <c r="F317" s="36"/>
    </row>
    <row r="318" spans="1:6" ht="12">
      <c r="A318" s="40">
        <v>1</v>
      </c>
      <c r="B318" s="46" t="s">
        <v>129</v>
      </c>
      <c r="C318" s="45"/>
      <c r="D318" s="42"/>
      <c r="E318" s="36"/>
      <c r="F318" s="36"/>
    </row>
    <row r="319" spans="1:6" ht="12">
      <c r="A319" s="31"/>
      <c r="B319" s="46" t="s">
        <v>130</v>
      </c>
      <c r="C319" s="37"/>
      <c r="D319" s="38"/>
      <c r="E319" s="36"/>
      <c r="F319" s="36"/>
    </row>
    <row r="320" spans="1:6" ht="12">
      <c r="A320" s="36"/>
      <c r="B320" s="46" t="s">
        <v>131</v>
      </c>
      <c r="C320" s="39" t="s">
        <v>21</v>
      </c>
      <c r="D320" s="38">
        <v>2.52</v>
      </c>
      <c r="E320" s="36"/>
      <c r="F320" s="36"/>
    </row>
    <row r="321" spans="1:6" ht="12">
      <c r="A321" s="36"/>
      <c r="B321" s="43" t="s">
        <v>132</v>
      </c>
      <c r="C321" s="37"/>
      <c r="D321" s="38"/>
      <c r="E321" s="36"/>
      <c r="F321" s="36"/>
    </row>
    <row r="322" spans="1:6" ht="12">
      <c r="A322" s="36"/>
      <c r="B322" s="43" t="s">
        <v>133</v>
      </c>
      <c r="C322" s="39" t="s">
        <v>21</v>
      </c>
      <c r="D322" s="38">
        <v>2.52</v>
      </c>
      <c r="E322" s="36"/>
      <c r="F322" s="36"/>
    </row>
    <row r="323" spans="1:6" ht="12">
      <c r="A323" s="36"/>
      <c r="B323" s="43" t="s">
        <v>615</v>
      </c>
      <c r="C323" s="37" t="s">
        <v>33</v>
      </c>
      <c r="D323" s="39">
        <v>2</v>
      </c>
      <c r="E323" s="36"/>
      <c r="F323" s="36"/>
    </row>
    <row r="324" spans="1:6" ht="12">
      <c r="A324" s="36"/>
      <c r="B324" s="43" t="s">
        <v>612</v>
      </c>
      <c r="C324" s="37" t="s">
        <v>173</v>
      </c>
      <c r="D324" s="39">
        <v>1</v>
      </c>
      <c r="E324" s="36"/>
      <c r="F324" s="36"/>
    </row>
    <row r="325" spans="1:6" ht="12.75">
      <c r="A325" s="36"/>
      <c r="B325" s="132"/>
      <c r="C325" s="26"/>
      <c r="D325" s="26"/>
      <c r="E325" s="36"/>
      <c r="F325" s="36"/>
    </row>
    <row r="326" spans="1:6" ht="12.75">
      <c r="A326" s="36"/>
      <c r="B326" s="131" t="s">
        <v>1465</v>
      </c>
      <c r="C326" s="26"/>
      <c r="D326" s="26"/>
      <c r="E326" s="36"/>
      <c r="F326" s="36"/>
    </row>
    <row r="327" spans="1:6" ht="12.75">
      <c r="A327" s="36"/>
      <c r="B327" s="131" t="s">
        <v>134</v>
      </c>
      <c r="C327" s="26"/>
      <c r="D327" s="26"/>
      <c r="E327" s="36"/>
      <c r="F327" s="36"/>
    </row>
    <row r="328" spans="1:6" ht="12">
      <c r="A328" s="36"/>
      <c r="B328" s="46" t="s">
        <v>627</v>
      </c>
      <c r="C328" s="39" t="s">
        <v>21</v>
      </c>
      <c r="D328" s="38">
        <v>4</v>
      </c>
      <c r="E328" s="36"/>
      <c r="F328" s="36"/>
    </row>
    <row r="329" spans="1:6" ht="12">
      <c r="A329" s="36"/>
      <c r="B329" s="43" t="s">
        <v>43</v>
      </c>
      <c r="C329" s="37" t="s">
        <v>26</v>
      </c>
      <c r="D329" s="44">
        <f>D328*0.06</f>
        <v>0.24</v>
      </c>
      <c r="E329" s="36"/>
      <c r="F329" s="36"/>
    </row>
    <row r="330" spans="1:6" ht="12">
      <c r="A330" s="36"/>
      <c r="B330" s="46" t="s">
        <v>135</v>
      </c>
      <c r="C330" s="37" t="s">
        <v>26</v>
      </c>
      <c r="D330" s="42">
        <v>1.1</v>
      </c>
      <c r="E330" s="36"/>
      <c r="F330" s="36"/>
    </row>
    <row r="331" spans="1:6" ht="12">
      <c r="A331" s="36"/>
      <c r="B331" s="43" t="s">
        <v>136</v>
      </c>
      <c r="C331" s="37" t="s">
        <v>26</v>
      </c>
      <c r="D331" s="42">
        <f>D330*1.05</f>
        <v>1.1550000000000002</v>
      </c>
      <c r="E331" s="36"/>
      <c r="F331" s="36"/>
    </row>
    <row r="332" spans="1:6" ht="12">
      <c r="A332" s="36"/>
      <c r="B332" s="43" t="s">
        <v>137</v>
      </c>
      <c r="C332" s="37" t="s">
        <v>22</v>
      </c>
      <c r="D332" s="42">
        <f>D330*13</f>
        <v>14.3</v>
      </c>
      <c r="E332" s="36"/>
      <c r="F332" s="36"/>
    </row>
    <row r="333" spans="1:6" ht="12">
      <c r="A333" s="36"/>
      <c r="B333" s="43" t="s">
        <v>138</v>
      </c>
      <c r="C333" s="37" t="s">
        <v>21</v>
      </c>
      <c r="D333" s="42">
        <f>D330*1.6</f>
        <v>1.7600000000000002</v>
      </c>
      <c r="E333" s="36"/>
      <c r="F333" s="36"/>
    </row>
    <row r="334" spans="1:6" ht="12">
      <c r="A334" s="36"/>
      <c r="B334" s="43" t="s">
        <v>139</v>
      </c>
      <c r="C334" s="37" t="s">
        <v>26</v>
      </c>
      <c r="D334" s="42">
        <f>D330*0.02</f>
        <v>0.022000000000000002</v>
      </c>
      <c r="E334" s="36"/>
      <c r="F334" s="36"/>
    </row>
    <row r="335" spans="1:6" ht="12">
      <c r="A335" s="36"/>
      <c r="B335" s="46" t="s">
        <v>140</v>
      </c>
      <c r="C335" s="37" t="s">
        <v>26</v>
      </c>
      <c r="D335" s="42">
        <v>0.1</v>
      </c>
      <c r="E335" s="36"/>
      <c r="F335" s="36"/>
    </row>
    <row r="336" spans="1:6" ht="12">
      <c r="A336" s="36"/>
      <c r="B336" s="43" t="s">
        <v>141</v>
      </c>
      <c r="C336" s="37" t="s">
        <v>26</v>
      </c>
      <c r="D336" s="42">
        <f>D335*1.05</f>
        <v>0.10500000000000001</v>
      </c>
      <c r="E336" s="36"/>
      <c r="F336" s="36"/>
    </row>
    <row r="337" spans="1:6" ht="12">
      <c r="A337" s="36"/>
      <c r="B337" s="34" t="s">
        <v>142</v>
      </c>
      <c r="C337" s="39" t="s">
        <v>21</v>
      </c>
      <c r="D337" s="38">
        <v>4</v>
      </c>
      <c r="E337" s="36"/>
      <c r="F337" s="36"/>
    </row>
    <row r="338" spans="1:6" ht="12">
      <c r="A338" s="36"/>
      <c r="B338" s="68" t="s">
        <v>143</v>
      </c>
      <c r="C338" s="37" t="s">
        <v>26</v>
      </c>
      <c r="D338" s="42">
        <f>D337*0.03</f>
        <v>0.12</v>
      </c>
      <c r="E338" s="36"/>
      <c r="F338" s="36"/>
    </row>
    <row r="339" spans="1:6" ht="12">
      <c r="A339" s="36"/>
      <c r="B339" s="35" t="s">
        <v>42</v>
      </c>
      <c r="C339" s="41" t="s">
        <v>33</v>
      </c>
      <c r="D339" s="42">
        <f>D337*24</f>
        <v>96</v>
      </c>
      <c r="E339" s="36"/>
      <c r="F339" s="36"/>
    </row>
    <row r="340" spans="1:6" ht="12">
      <c r="A340" s="36"/>
      <c r="B340" s="34" t="s">
        <v>628</v>
      </c>
      <c r="C340" s="41" t="s">
        <v>23</v>
      </c>
      <c r="D340" s="42">
        <v>6</v>
      </c>
      <c r="E340" s="36"/>
      <c r="F340" s="36"/>
    </row>
    <row r="341" spans="1:6" ht="12">
      <c r="A341" s="36"/>
      <c r="B341" s="35"/>
      <c r="C341" s="41"/>
      <c r="D341" s="42"/>
      <c r="E341" s="36"/>
      <c r="F341" s="36"/>
    </row>
    <row r="342" spans="1:6" ht="12">
      <c r="A342" s="36"/>
      <c r="B342" s="46"/>
      <c r="C342" s="39"/>
      <c r="D342" s="42"/>
      <c r="E342" s="36"/>
      <c r="F342" s="36"/>
    </row>
    <row r="343" spans="1:6" ht="12.75">
      <c r="A343" s="36"/>
      <c r="B343" s="131" t="s">
        <v>144</v>
      </c>
      <c r="C343" s="39"/>
      <c r="D343" s="42"/>
      <c r="E343" s="36"/>
      <c r="F343" s="36"/>
    </row>
    <row r="344" spans="1:6" ht="12">
      <c r="A344" s="36"/>
      <c r="B344" s="34" t="s">
        <v>629</v>
      </c>
      <c r="C344" s="39" t="s">
        <v>21</v>
      </c>
      <c r="D344" s="38">
        <v>5.9</v>
      </c>
      <c r="E344" s="36"/>
      <c r="F344" s="36"/>
    </row>
    <row r="345" spans="1:6" ht="12">
      <c r="A345" s="36"/>
      <c r="B345" s="35" t="s">
        <v>145</v>
      </c>
      <c r="C345" s="37" t="s">
        <v>26</v>
      </c>
      <c r="D345" s="44">
        <f>D344*2.4</f>
        <v>14.16</v>
      </c>
      <c r="E345" s="36"/>
      <c r="F345" s="36"/>
    </row>
    <row r="346" spans="1:6" ht="12">
      <c r="A346" s="36"/>
      <c r="B346" s="34" t="s">
        <v>630</v>
      </c>
      <c r="C346" s="39" t="s">
        <v>21</v>
      </c>
      <c r="D346" s="38">
        <v>5.9</v>
      </c>
      <c r="E346" s="36"/>
      <c r="F346" s="36"/>
    </row>
    <row r="347" spans="1:6" ht="12">
      <c r="A347" s="36"/>
      <c r="B347" s="35" t="s">
        <v>48</v>
      </c>
      <c r="C347" s="37" t="s">
        <v>26</v>
      </c>
      <c r="D347" s="44">
        <f>D346*0.3</f>
        <v>1.77</v>
      </c>
      <c r="E347" s="36"/>
      <c r="F347" s="36"/>
    </row>
    <row r="348" spans="1:6" ht="12">
      <c r="A348" s="36"/>
      <c r="B348" s="46" t="s">
        <v>135</v>
      </c>
      <c r="C348" s="37" t="s">
        <v>26</v>
      </c>
      <c r="D348" s="42">
        <v>5.9</v>
      </c>
      <c r="E348" s="36"/>
      <c r="F348" s="36"/>
    </row>
    <row r="349" spans="1:6" ht="12">
      <c r="A349" s="36"/>
      <c r="B349" s="43" t="s">
        <v>136</v>
      </c>
      <c r="C349" s="37" t="s">
        <v>26</v>
      </c>
      <c r="D349" s="42">
        <f>D348*1.05</f>
        <v>6.195</v>
      </c>
      <c r="E349" s="36"/>
      <c r="F349" s="36"/>
    </row>
    <row r="350" spans="1:6" ht="12">
      <c r="A350" s="36"/>
      <c r="B350" s="43" t="s">
        <v>137</v>
      </c>
      <c r="C350" s="37" t="s">
        <v>22</v>
      </c>
      <c r="D350" s="42">
        <f>D348*13</f>
        <v>76.7</v>
      </c>
      <c r="E350" s="36"/>
      <c r="F350" s="36"/>
    </row>
    <row r="351" spans="1:6" ht="12">
      <c r="A351" s="36"/>
      <c r="B351" s="43" t="s">
        <v>138</v>
      </c>
      <c r="C351" s="37" t="s">
        <v>21</v>
      </c>
      <c r="D351" s="42">
        <f>D348*1.6</f>
        <v>9.440000000000001</v>
      </c>
      <c r="E351" s="36"/>
      <c r="F351" s="36"/>
    </row>
    <row r="352" spans="1:6" ht="12">
      <c r="A352" s="36"/>
      <c r="B352" s="43" t="s">
        <v>139</v>
      </c>
      <c r="C352" s="37" t="s">
        <v>26</v>
      </c>
      <c r="D352" s="42">
        <f>D348*0.02</f>
        <v>0.11800000000000001</v>
      </c>
      <c r="E352" s="36"/>
      <c r="F352" s="36"/>
    </row>
    <row r="353" spans="1:6" ht="12">
      <c r="A353" s="36"/>
      <c r="B353" s="46" t="s">
        <v>627</v>
      </c>
      <c r="C353" s="39" t="s">
        <v>21</v>
      </c>
      <c r="D353" s="38">
        <v>5.9</v>
      </c>
      <c r="E353" s="36"/>
      <c r="F353" s="36"/>
    </row>
    <row r="354" spans="1:6" ht="12">
      <c r="A354" s="36"/>
      <c r="B354" s="43" t="s">
        <v>43</v>
      </c>
      <c r="C354" s="37" t="s">
        <v>26</v>
      </c>
      <c r="D354" s="44">
        <f>D353*0.03</f>
        <v>0.177</v>
      </c>
      <c r="E354" s="36"/>
      <c r="F354" s="36"/>
    </row>
    <row r="355" spans="1:6" ht="12">
      <c r="A355" s="36"/>
      <c r="B355" s="46" t="s">
        <v>140</v>
      </c>
      <c r="C355" s="37" t="s">
        <v>26</v>
      </c>
      <c r="D355" s="42">
        <v>0.1</v>
      </c>
      <c r="E355" s="36"/>
      <c r="F355" s="36"/>
    </row>
    <row r="356" spans="1:6" ht="12">
      <c r="A356" s="36"/>
      <c r="B356" s="43" t="s">
        <v>141</v>
      </c>
      <c r="C356" s="37" t="s">
        <v>26</v>
      </c>
      <c r="D356" s="42">
        <f>D355*1.05</f>
        <v>0.10500000000000001</v>
      </c>
      <c r="E356" s="36"/>
      <c r="F356" s="36"/>
    </row>
    <row r="357" spans="1:6" ht="12">
      <c r="A357" s="36"/>
      <c r="B357" s="34" t="s">
        <v>142</v>
      </c>
      <c r="C357" s="39" t="s">
        <v>21</v>
      </c>
      <c r="D357" s="38">
        <v>5.9</v>
      </c>
      <c r="E357" s="36"/>
      <c r="F357" s="36"/>
    </row>
    <row r="358" spans="1:6" ht="12">
      <c r="A358" s="36"/>
      <c r="B358" s="68" t="s">
        <v>143</v>
      </c>
      <c r="C358" s="37" t="s">
        <v>26</v>
      </c>
      <c r="D358" s="42">
        <f>D357*0.03</f>
        <v>0.177</v>
      </c>
      <c r="E358" s="36"/>
      <c r="F358" s="36"/>
    </row>
    <row r="359" spans="1:6" ht="12">
      <c r="A359" s="36"/>
      <c r="B359" s="35" t="s">
        <v>42</v>
      </c>
      <c r="C359" s="41" t="s">
        <v>33</v>
      </c>
      <c r="D359" s="42">
        <f>D357*24</f>
        <v>141.60000000000002</v>
      </c>
      <c r="E359" s="36"/>
      <c r="F359" s="36"/>
    </row>
    <row r="360" spans="1:6" ht="12">
      <c r="A360" s="36"/>
      <c r="B360" s="34" t="s">
        <v>628</v>
      </c>
      <c r="C360" s="41" t="s">
        <v>23</v>
      </c>
      <c r="D360" s="42">
        <v>5</v>
      </c>
      <c r="E360" s="36"/>
      <c r="F360" s="36"/>
    </row>
    <row r="361" spans="1:6" ht="12.75">
      <c r="A361" s="36"/>
      <c r="B361" s="132"/>
      <c r="C361" s="26"/>
      <c r="D361" s="26"/>
      <c r="E361" s="36"/>
      <c r="F361" s="36"/>
    </row>
    <row r="362" spans="1:6" ht="12.75">
      <c r="A362" s="45"/>
      <c r="B362" s="25" t="s">
        <v>20</v>
      </c>
      <c r="C362" s="39"/>
      <c r="D362" s="42"/>
      <c r="E362" s="36"/>
      <c r="F362" s="36"/>
    </row>
    <row r="363" spans="1:6" ht="12">
      <c r="A363" s="45">
        <v>1</v>
      </c>
      <c r="B363" s="46" t="s">
        <v>1466</v>
      </c>
      <c r="C363" s="39"/>
      <c r="D363" s="42"/>
      <c r="E363" s="36"/>
      <c r="F363" s="36"/>
    </row>
    <row r="364" spans="1:6" ht="12">
      <c r="A364" s="45"/>
      <c r="B364" s="46" t="s">
        <v>1531</v>
      </c>
      <c r="C364" s="39" t="s">
        <v>21</v>
      </c>
      <c r="D364" s="42">
        <v>104.1</v>
      </c>
      <c r="E364" s="36"/>
      <c r="F364" s="36"/>
    </row>
    <row r="365" spans="1:6" ht="12">
      <c r="A365" s="45">
        <v>2</v>
      </c>
      <c r="B365" s="46" t="s">
        <v>147</v>
      </c>
      <c r="C365" s="39"/>
      <c r="D365" s="42"/>
      <c r="E365" s="36"/>
      <c r="F365" s="36"/>
    </row>
    <row r="366" spans="1:6" ht="12">
      <c r="A366" s="45"/>
      <c r="B366" s="46" t="s">
        <v>1532</v>
      </c>
      <c r="C366" s="39" t="s">
        <v>21</v>
      </c>
      <c r="D366" s="42">
        <v>104.1</v>
      </c>
      <c r="E366" s="36"/>
      <c r="F366" s="36"/>
    </row>
    <row r="367" spans="1:6" ht="12">
      <c r="A367" s="45"/>
      <c r="B367" s="46" t="s">
        <v>147</v>
      </c>
      <c r="C367" s="39"/>
      <c r="D367" s="42"/>
      <c r="E367" s="36"/>
      <c r="F367" s="36"/>
    </row>
    <row r="368" spans="1:6" ht="12">
      <c r="A368" s="45"/>
      <c r="B368" s="46" t="s">
        <v>1532</v>
      </c>
      <c r="C368" s="39" t="s">
        <v>21</v>
      </c>
      <c r="D368" s="42">
        <v>104.1</v>
      </c>
      <c r="E368" s="36"/>
      <c r="F368" s="36"/>
    </row>
    <row r="369" spans="1:6" ht="12">
      <c r="A369" s="45">
        <v>4</v>
      </c>
      <c r="B369" s="46" t="s">
        <v>149</v>
      </c>
      <c r="C369" s="37"/>
      <c r="D369" s="42"/>
      <c r="E369" s="36"/>
      <c r="F369" s="36"/>
    </row>
    <row r="370" spans="1:6" ht="12">
      <c r="A370" s="45"/>
      <c r="B370" s="46" t="s">
        <v>1533</v>
      </c>
      <c r="C370" s="39" t="s">
        <v>21</v>
      </c>
      <c r="D370" s="42">
        <v>104.1</v>
      </c>
      <c r="E370" s="36"/>
      <c r="F370" s="36"/>
    </row>
    <row r="371" spans="1:6" ht="12">
      <c r="A371" s="45"/>
      <c r="B371" s="46"/>
      <c r="E371" s="36"/>
      <c r="F371" s="36"/>
    </row>
    <row r="372" spans="1:6" ht="12">
      <c r="A372" s="45"/>
      <c r="B372" s="34"/>
      <c r="C372" s="39"/>
      <c r="D372" s="42"/>
      <c r="E372" s="36"/>
      <c r="F372" s="36"/>
    </row>
    <row r="373" spans="1:6" ht="12.75">
      <c r="A373" s="45"/>
      <c r="B373" s="25" t="s">
        <v>24</v>
      </c>
      <c r="C373" s="39"/>
      <c r="D373" s="42"/>
      <c r="E373" s="36"/>
      <c r="F373" s="36"/>
    </row>
    <row r="374" spans="1:6" ht="12">
      <c r="A374" s="45">
        <v>1</v>
      </c>
      <c r="B374" s="46" t="s">
        <v>1467</v>
      </c>
      <c r="C374" s="39"/>
      <c r="D374" s="42"/>
      <c r="E374" s="36"/>
      <c r="F374" s="36"/>
    </row>
    <row r="375" spans="1:6" ht="12">
      <c r="A375" s="45"/>
      <c r="B375" s="46" t="s">
        <v>146</v>
      </c>
      <c r="C375" s="39" t="s">
        <v>21</v>
      </c>
      <c r="D375" s="42">
        <v>188</v>
      </c>
      <c r="E375" s="36"/>
      <c r="F375" s="36"/>
    </row>
    <row r="376" spans="1:6" ht="12">
      <c r="A376" s="45">
        <v>2</v>
      </c>
      <c r="B376" s="46" t="s">
        <v>147</v>
      </c>
      <c r="C376" s="39"/>
      <c r="D376" s="42"/>
      <c r="E376" s="36"/>
      <c r="F376" s="36"/>
    </row>
    <row r="377" spans="1:6" ht="12">
      <c r="A377" s="45"/>
      <c r="B377" s="46" t="s">
        <v>148</v>
      </c>
      <c r="C377" s="39" t="s">
        <v>21</v>
      </c>
      <c r="D377" s="42">
        <v>188</v>
      </c>
      <c r="E377" s="36"/>
      <c r="F377" s="36"/>
    </row>
    <row r="378" spans="1:6" ht="12">
      <c r="A378" s="45"/>
      <c r="B378" s="46" t="s">
        <v>147</v>
      </c>
      <c r="C378" s="39"/>
      <c r="D378" s="42"/>
      <c r="E378" s="36"/>
      <c r="F378" s="36"/>
    </row>
    <row r="379" spans="1:6" ht="12">
      <c r="A379" s="45"/>
      <c r="B379" s="46" t="s">
        <v>148</v>
      </c>
      <c r="C379" s="39" t="s">
        <v>21</v>
      </c>
      <c r="D379" s="42">
        <v>188</v>
      </c>
      <c r="E379" s="36"/>
      <c r="F379" s="36"/>
    </row>
    <row r="380" spans="1:6" ht="12">
      <c r="A380" s="45">
        <v>4</v>
      </c>
      <c r="B380" s="46" t="s">
        <v>149</v>
      </c>
      <c r="C380" s="37"/>
      <c r="D380" s="42"/>
      <c r="E380" s="36"/>
      <c r="F380" s="36"/>
    </row>
    <row r="381" spans="1:6" ht="12">
      <c r="A381" s="45"/>
      <c r="B381" s="46" t="s">
        <v>631</v>
      </c>
      <c r="C381" s="39" t="s">
        <v>21</v>
      </c>
      <c r="D381" s="42">
        <v>188</v>
      </c>
      <c r="E381" s="36"/>
      <c r="F381" s="36"/>
    </row>
    <row r="382" spans="1:6" ht="12">
      <c r="A382" s="45"/>
      <c r="B382" s="46"/>
      <c r="E382" s="36"/>
      <c r="F382" s="36"/>
    </row>
    <row r="383" spans="1:6" ht="12.75">
      <c r="A383" s="45"/>
      <c r="B383" s="25"/>
      <c r="C383" s="39"/>
      <c r="D383" s="42"/>
      <c r="E383" s="36"/>
      <c r="F383" s="36"/>
    </row>
    <row r="384" spans="1:6" ht="12">
      <c r="A384" s="45"/>
      <c r="B384" s="43"/>
      <c r="C384" s="37"/>
      <c r="D384" s="42"/>
      <c r="E384" s="36"/>
      <c r="F384" s="36"/>
    </row>
    <row r="385" spans="1:6" ht="12.75">
      <c r="A385" s="45"/>
      <c r="B385" s="25" t="s">
        <v>27</v>
      </c>
      <c r="C385" s="37"/>
      <c r="D385" s="42"/>
      <c r="E385" s="36"/>
      <c r="F385" s="36"/>
    </row>
    <row r="386" spans="1:6" ht="12">
      <c r="A386" s="45">
        <v>1</v>
      </c>
      <c r="B386" s="46" t="s">
        <v>632</v>
      </c>
      <c r="C386" s="37"/>
      <c r="D386" s="42"/>
      <c r="E386" s="36"/>
      <c r="F386" s="36"/>
    </row>
    <row r="387" spans="1:6" ht="12">
      <c r="A387" s="45"/>
      <c r="B387" s="46" t="s">
        <v>633</v>
      </c>
      <c r="C387" s="39" t="s">
        <v>21</v>
      </c>
      <c r="D387" s="42">
        <v>40</v>
      </c>
      <c r="E387" s="36"/>
      <c r="F387" s="36"/>
    </row>
    <row r="388" spans="1:6" ht="12">
      <c r="A388" s="45"/>
      <c r="B388" s="43"/>
      <c r="C388" s="39"/>
      <c r="D388" s="42"/>
      <c r="E388" s="36"/>
      <c r="F388" s="36"/>
    </row>
    <row r="389" spans="1:6" ht="12">
      <c r="A389" s="45">
        <v>1</v>
      </c>
      <c r="B389" s="118" t="s">
        <v>634</v>
      </c>
      <c r="C389" s="45" t="s">
        <v>21</v>
      </c>
      <c r="D389" s="29">
        <v>48</v>
      </c>
      <c r="E389" s="36"/>
      <c r="F389" s="36"/>
    </row>
    <row r="390" spans="1:6" ht="12">
      <c r="A390" s="45"/>
      <c r="B390" s="136" t="s">
        <v>635</v>
      </c>
      <c r="C390" s="45" t="s">
        <v>21</v>
      </c>
      <c r="D390" s="29">
        <v>48</v>
      </c>
      <c r="E390" s="36"/>
      <c r="F390" s="36"/>
    </row>
    <row r="391" spans="1:6" ht="12">
      <c r="A391" s="45"/>
      <c r="B391" s="136"/>
      <c r="C391" s="45"/>
      <c r="D391" s="29"/>
      <c r="E391" s="36"/>
      <c r="F391" s="36"/>
    </row>
    <row r="392" spans="1:6" ht="12.75">
      <c r="A392" s="45"/>
      <c r="B392" s="114" t="s">
        <v>150</v>
      </c>
      <c r="C392" s="45"/>
      <c r="D392" s="29"/>
      <c r="E392" s="36"/>
      <c r="F392" s="36"/>
    </row>
    <row r="393" spans="1:6" ht="12">
      <c r="A393" s="45">
        <v>1</v>
      </c>
      <c r="B393" s="49" t="s">
        <v>151</v>
      </c>
      <c r="C393" s="45" t="s">
        <v>21</v>
      </c>
      <c r="D393" s="29">
        <v>500</v>
      </c>
      <c r="E393" s="36"/>
      <c r="F393" s="36"/>
    </row>
    <row r="394" spans="1:6" ht="12">
      <c r="A394" s="45">
        <v>2</v>
      </c>
      <c r="B394" s="118" t="s">
        <v>152</v>
      </c>
      <c r="C394" s="45" t="s">
        <v>21</v>
      </c>
      <c r="D394" s="29">
        <v>500</v>
      </c>
      <c r="E394" s="36"/>
      <c r="F394" s="36"/>
    </row>
    <row r="395" spans="1:6" ht="12">
      <c r="A395" s="45">
        <v>3</v>
      </c>
      <c r="B395" s="137" t="s">
        <v>1535</v>
      </c>
      <c r="C395" s="116" t="s">
        <v>21</v>
      </c>
      <c r="D395" s="117">
        <v>500</v>
      </c>
      <c r="E395" s="36"/>
      <c r="F395" s="36"/>
    </row>
    <row r="396" spans="1:6" ht="12">
      <c r="A396" s="45">
        <v>4</v>
      </c>
      <c r="B396" s="118" t="s">
        <v>1536</v>
      </c>
      <c r="C396" s="45" t="s">
        <v>21</v>
      </c>
      <c r="D396" s="29">
        <v>500</v>
      </c>
      <c r="E396" s="36"/>
      <c r="F396" s="36"/>
    </row>
    <row r="397" spans="1:6" ht="12">
      <c r="A397" s="45">
        <v>5</v>
      </c>
      <c r="B397" s="118" t="s">
        <v>153</v>
      </c>
      <c r="C397" s="45" t="s">
        <v>21</v>
      </c>
      <c r="D397" s="29">
        <v>500</v>
      </c>
      <c r="E397" s="36"/>
      <c r="F397" s="36"/>
    </row>
    <row r="398" spans="1:6" ht="12">
      <c r="A398" s="45">
        <v>6</v>
      </c>
      <c r="B398" s="49" t="s">
        <v>154</v>
      </c>
      <c r="C398" s="45" t="s">
        <v>21</v>
      </c>
      <c r="D398" s="29">
        <v>3600</v>
      </c>
      <c r="E398" s="36"/>
      <c r="F398" s="36"/>
    </row>
    <row r="399" spans="1:6" ht="24" customHeight="1">
      <c r="A399" s="45">
        <v>7</v>
      </c>
      <c r="B399" s="118" t="s">
        <v>1537</v>
      </c>
      <c r="C399" s="45" t="s">
        <v>21</v>
      </c>
      <c r="D399" s="29">
        <v>3600</v>
      </c>
      <c r="E399" s="36"/>
      <c r="F399" s="36"/>
    </row>
    <row r="400" spans="1:6" ht="12">
      <c r="A400" s="45">
        <v>8</v>
      </c>
      <c r="B400" s="118" t="s">
        <v>1538</v>
      </c>
      <c r="C400" s="45" t="s">
        <v>21</v>
      </c>
      <c r="D400" s="29">
        <v>3600</v>
      </c>
      <c r="E400" s="36"/>
      <c r="F400" s="36"/>
    </row>
    <row r="401" spans="1:6" ht="12">
      <c r="A401" s="45">
        <v>9</v>
      </c>
      <c r="B401" s="118" t="s">
        <v>155</v>
      </c>
      <c r="C401" s="45" t="s">
        <v>21</v>
      </c>
      <c r="D401" s="29">
        <v>60</v>
      </c>
      <c r="E401" s="36"/>
      <c r="F401" s="36"/>
    </row>
    <row r="402" spans="1:6" ht="12">
      <c r="A402" s="45">
        <v>10</v>
      </c>
      <c r="B402" s="118" t="s">
        <v>156</v>
      </c>
      <c r="C402" s="45" t="s">
        <v>21</v>
      </c>
      <c r="D402" s="29">
        <v>60</v>
      </c>
      <c r="E402" s="36"/>
      <c r="F402" s="36"/>
    </row>
    <row r="403" spans="1:6" ht="12">
      <c r="A403" s="45">
        <v>11</v>
      </c>
      <c r="B403" s="118" t="s">
        <v>1539</v>
      </c>
      <c r="C403" s="45" t="s">
        <v>21</v>
      </c>
      <c r="D403" s="29">
        <v>120</v>
      </c>
      <c r="E403" s="36"/>
      <c r="F403" s="36"/>
    </row>
    <row r="404" spans="1:6" ht="12">
      <c r="A404" s="45">
        <v>12</v>
      </c>
      <c r="B404" s="118" t="s">
        <v>636</v>
      </c>
      <c r="C404" s="45" t="s">
        <v>21</v>
      </c>
      <c r="D404" s="29">
        <v>4100</v>
      </c>
      <c r="E404" s="36"/>
      <c r="F404" s="36"/>
    </row>
    <row r="405" spans="1:6" ht="12">
      <c r="A405" s="36"/>
      <c r="B405" s="136"/>
      <c r="C405" s="45"/>
      <c r="D405" s="29"/>
      <c r="E405" s="36"/>
      <c r="F405" s="36"/>
    </row>
    <row r="406" spans="1:6" ht="12.75">
      <c r="A406" s="36"/>
      <c r="B406" s="114" t="s">
        <v>157</v>
      </c>
      <c r="C406" s="36"/>
      <c r="D406" s="36"/>
      <c r="E406" s="36"/>
      <c r="F406" s="36"/>
    </row>
    <row r="407" spans="1:6" ht="12">
      <c r="A407" s="50"/>
      <c r="B407" s="46"/>
      <c r="C407" s="39"/>
      <c r="D407" s="39"/>
      <c r="E407" s="36"/>
      <c r="F407" s="36"/>
    </row>
    <row r="408" spans="1:6" ht="12.75">
      <c r="A408" s="40"/>
      <c r="B408" s="131" t="s">
        <v>51</v>
      </c>
      <c r="C408" s="37"/>
      <c r="D408" s="38"/>
      <c r="E408" s="36"/>
      <c r="F408" s="36"/>
    </row>
    <row r="409" spans="1:6" ht="12">
      <c r="A409" s="40">
        <v>1</v>
      </c>
      <c r="B409" s="46" t="s">
        <v>638</v>
      </c>
      <c r="C409" s="39" t="s">
        <v>21</v>
      </c>
      <c r="D409" s="38">
        <v>1.56</v>
      </c>
      <c r="E409" s="36"/>
      <c r="F409" s="36"/>
    </row>
    <row r="410" spans="1:6" ht="12">
      <c r="A410" s="40">
        <v>2</v>
      </c>
      <c r="B410" s="46" t="s">
        <v>639</v>
      </c>
      <c r="C410" s="39" t="s">
        <v>21</v>
      </c>
      <c r="D410" s="38">
        <v>8.55</v>
      </c>
      <c r="E410" s="36"/>
      <c r="F410" s="36"/>
    </row>
    <row r="411" spans="1:6" ht="12">
      <c r="A411" s="40">
        <v>3</v>
      </c>
      <c r="B411" s="34" t="s">
        <v>640</v>
      </c>
      <c r="C411" s="41" t="s">
        <v>21</v>
      </c>
      <c r="D411" s="38">
        <v>1.98</v>
      </c>
      <c r="E411" s="36"/>
      <c r="F411" s="36"/>
    </row>
    <row r="412" spans="1:6" ht="12">
      <c r="A412" s="40">
        <v>4</v>
      </c>
      <c r="B412" s="34" t="s">
        <v>641</v>
      </c>
      <c r="C412" s="41" t="s">
        <v>21</v>
      </c>
      <c r="D412" s="38">
        <v>3.32</v>
      </c>
      <c r="E412" s="36"/>
      <c r="F412" s="36"/>
    </row>
    <row r="413" spans="1:6" ht="12">
      <c r="A413" s="50"/>
      <c r="B413" s="46"/>
      <c r="C413" s="39"/>
      <c r="D413" s="39"/>
      <c r="E413" s="36"/>
      <c r="F413" s="36"/>
    </row>
    <row r="414" spans="1:6" ht="12.75">
      <c r="A414" s="50"/>
      <c r="B414" s="131" t="s">
        <v>72</v>
      </c>
      <c r="C414" s="39"/>
      <c r="D414" s="39"/>
      <c r="E414" s="36"/>
      <c r="F414" s="36"/>
    </row>
    <row r="415" spans="1:6" ht="12">
      <c r="A415" s="40">
        <v>1</v>
      </c>
      <c r="B415" s="46" t="s">
        <v>638</v>
      </c>
      <c r="C415" s="39" t="s">
        <v>21</v>
      </c>
      <c r="D415" s="38">
        <v>18.2</v>
      </c>
      <c r="E415" s="36"/>
      <c r="F415" s="36"/>
    </row>
    <row r="416" spans="1:6" ht="12">
      <c r="A416" s="40">
        <v>2</v>
      </c>
      <c r="B416" s="46" t="s">
        <v>639</v>
      </c>
      <c r="C416" s="39" t="s">
        <v>21</v>
      </c>
      <c r="D416" s="38">
        <v>69.16</v>
      </c>
      <c r="E416" s="36"/>
      <c r="F416" s="36"/>
    </row>
    <row r="417" spans="1:6" ht="12">
      <c r="A417" s="40">
        <v>3</v>
      </c>
      <c r="B417" s="46" t="s">
        <v>642</v>
      </c>
      <c r="C417" s="37" t="s">
        <v>33</v>
      </c>
      <c r="D417" s="38">
        <v>2</v>
      </c>
      <c r="E417" s="36"/>
      <c r="F417" s="36"/>
    </row>
    <row r="418" spans="1:6" ht="12">
      <c r="A418" s="40"/>
      <c r="B418" s="46"/>
      <c r="C418" s="37"/>
      <c r="D418" s="38"/>
      <c r="E418" s="36"/>
      <c r="F418" s="36"/>
    </row>
    <row r="419" spans="1:6" ht="12.75">
      <c r="A419" s="40"/>
      <c r="B419" s="131" t="s">
        <v>50</v>
      </c>
      <c r="C419" s="37"/>
      <c r="D419" s="38"/>
      <c r="E419" s="36"/>
      <c r="F419" s="36"/>
    </row>
    <row r="420" spans="1:6" ht="12">
      <c r="A420" s="40">
        <v>1</v>
      </c>
      <c r="B420" s="46" t="s">
        <v>638</v>
      </c>
      <c r="C420" s="39" t="s">
        <v>21</v>
      </c>
      <c r="D420" s="38">
        <v>40.97</v>
      </c>
      <c r="E420" s="36"/>
      <c r="F420" s="36"/>
    </row>
    <row r="421" spans="1:6" ht="12">
      <c r="A421" s="40">
        <v>2</v>
      </c>
      <c r="B421" s="46" t="s">
        <v>639</v>
      </c>
      <c r="C421" s="39" t="s">
        <v>21</v>
      </c>
      <c r="D421" s="38">
        <v>56.87</v>
      </c>
      <c r="E421" s="36"/>
      <c r="F421" s="36"/>
    </row>
    <row r="422" spans="1:6" ht="12">
      <c r="A422" s="40"/>
      <c r="B422" s="46"/>
      <c r="C422" s="37"/>
      <c r="D422" s="38"/>
      <c r="E422" s="36"/>
      <c r="F422" s="36"/>
    </row>
    <row r="423" spans="1:6" ht="12.75">
      <c r="A423" s="40"/>
      <c r="B423" s="131" t="s">
        <v>125</v>
      </c>
      <c r="C423" s="37"/>
      <c r="D423" s="38"/>
      <c r="E423" s="36"/>
      <c r="F423" s="36"/>
    </row>
    <row r="424" spans="1:6" ht="12">
      <c r="A424" s="40">
        <v>1</v>
      </c>
      <c r="B424" s="46" t="s">
        <v>638</v>
      </c>
      <c r="C424" s="39" t="s">
        <v>21</v>
      </c>
      <c r="D424" s="38">
        <v>9.05</v>
      </c>
      <c r="E424" s="36"/>
      <c r="F424" s="36"/>
    </row>
    <row r="425" spans="1:6" ht="12">
      <c r="A425" s="40">
        <v>2</v>
      </c>
      <c r="B425" s="46" t="s">
        <v>639</v>
      </c>
      <c r="C425" s="39" t="s">
        <v>21</v>
      </c>
      <c r="D425" s="38">
        <v>2.52</v>
      </c>
      <c r="E425" s="36"/>
      <c r="F425" s="36"/>
    </row>
    <row r="426" spans="1:6" ht="12">
      <c r="A426" s="40"/>
      <c r="B426" s="46"/>
      <c r="C426" s="37"/>
      <c r="D426" s="38"/>
      <c r="E426" s="36"/>
      <c r="F426" s="36"/>
    </row>
    <row r="427" spans="1:6" ht="12.75">
      <c r="A427" s="40"/>
      <c r="B427" s="131" t="s">
        <v>158</v>
      </c>
      <c r="C427" s="37"/>
      <c r="D427" s="38"/>
      <c r="E427" s="36"/>
      <c r="F427" s="36"/>
    </row>
    <row r="428" spans="1:6" ht="12">
      <c r="A428" s="40">
        <v>1</v>
      </c>
      <c r="B428" s="34" t="s">
        <v>643</v>
      </c>
      <c r="C428" s="37"/>
      <c r="D428" s="38"/>
      <c r="E428" s="36"/>
      <c r="F428" s="36"/>
    </row>
    <row r="429" spans="1:6" ht="12">
      <c r="A429" s="40"/>
      <c r="B429" s="34" t="s">
        <v>159</v>
      </c>
      <c r="C429" s="39" t="s">
        <v>21</v>
      </c>
      <c r="D429" s="38">
        <v>1100</v>
      </c>
      <c r="E429" s="36"/>
      <c r="F429" s="36"/>
    </row>
    <row r="430" spans="1:6" ht="12">
      <c r="A430" s="40"/>
      <c r="B430" s="46"/>
      <c r="C430" s="37"/>
      <c r="D430" s="38"/>
      <c r="E430" s="36"/>
      <c r="F430" s="36"/>
    </row>
    <row r="431" spans="1:6" ht="12.75">
      <c r="A431" s="40"/>
      <c r="B431" s="25" t="s">
        <v>25</v>
      </c>
      <c r="C431" s="37"/>
      <c r="D431" s="38"/>
      <c r="E431" s="36"/>
      <c r="F431" s="36"/>
    </row>
    <row r="432" spans="1:6" ht="12">
      <c r="A432" s="40">
        <v>1</v>
      </c>
      <c r="B432" s="34" t="s">
        <v>160</v>
      </c>
      <c r="C432" s="39" t="s">
        <v>21</v>
      </c>
      <c r="D432" s="38">
        <v>13</v>
      </c>
      <c r="E432" s="36"/>
      <c r="F432" s="36"/>
    </row>
    <row r="433" spans="1:6" ht="12">
      <c r="A433" s="40"/>
      <c r="B433" s="34"/>
      <c r="C433" s="39"/>
      <c r="D433" s="38"/>
      <c r="E433" s="36"/>
      <c r="F433" s="36"/>
    </row>
    <row r="434" spans="1:6" ht="12.75">
      <c r="A434" s="40"/>
      <c r="B434" s="83" t="s">
        <v>0</v>
      </c>
      <c r="C434" s="39"/>
      <c r="D434" s="38"/>
      <c r="E434" s="36"/>
      <c r="F434" s="36"/>
    </row>
    <row r="435" spans="1:6" ht="12.75">
      <c r="A435" s="40"/>
      <c r="B435" s="114" t="s">
        <v>49</v>
      </c>
      <c r="C435" s="28"/>
      <c r="D435" s="29"/>
      <c r="E435" s="36"/>
      <c r="F435" s="36"/>
    </row>
    <row r="436" spans="1:6" ht="99.75">
      <c r="A436" s="31">
        <v>1</v>
      </c>
      <c r="B436" s="84" t="s">
        <v>1468</v>
      </c>
      <c r="C436" s="28" t="s">
        <v>33</v>
      </c>
      <c r="D436" s="29">
        <v>1</v>
      </c>
      <c r="E436" s="36"/>
      <c r="F436" s="36"/>
    </row>
    <row r="437" spans="1:6" ht="12.75">
      <c r="A437" s="31"/>
      <c r="B437" s="141" t="s">
        <v>637</v>
      </c>
      <c r="C437" s="142"/>
      <c r="D437" s="29"/>
      <c r="E437" s="36"/>
      <c r="F437" s="36"/>
    </row>
    <row r="438" spans="1:6" ht="75">
      <c r="A438" s="31">
        <v>1</v>
      </c>
      <c r="B438" s="84" t="s">
        <v>1469</v>
      </c>
      <c r="C438" s="28" t="s">
        <v>33</v>
      </c>
      <c r="D438" s="29">
        <v>1</v>
      </c>
      <c r="E438" s="36"/>
      <c r="F438" s="36"/>
    </row>
    <row r="439" spans="1:6" ht="12.75">
      <c r="A439" s="31"/>
      <c r="B439" s="141" t="s">
        <v>602</v>
      </c>
      <c r="C439" s="142"/>
      <c r="D439" s="29"/>
      <c r="E439" s="36"/>
      <c r="F439" s="36"/>
    </row>
    <row r="440" spans="1:6" ht="62.25">
      <c r="A440" s="31">
        <v>1</v>
      </c>
      <c r="B440" s="84" t="s">
        <v>1473</v>
      </c>
      <c r="C440" s="28" t="s">
        <v>33</v>
      </c>
      <c r="D440" s="29">
        <v>1</v>
      </c>
      <c r="E440" s="36"/>
      <c r="F440" s="36"/>
    </row>
    <row r="441" spans="1:6" ht="12">
      <c r="A441" s="31"/>
      <c r="B441" s="85" t="s">
        <v>644</v>
      </c>
      <c r="C441" s="28" t="s">
        <v>33</v>
      </c>
      <c r="D441" s="29">
        <v>1</v>
      </c>
      <c r="E441" s="36"/>
      <c r="F441" s="36"/>
    </row>
    <row r="442" spans="1:6" ht="12.75">
      <c r="A442" s="31"/>
      <c r="B442" s="47" t="s">
        <v>598</v>
      </c>
      <c r="C442" s="28"/>
      <c r="D442" s="29"/>
      <c r="E442" s="36"/>
      <c r="F442" s="36"/>
    </row>
    <row r="443" spans="1:6" ht="12">
      <c r="A443" s="31">
        <v>1</v>
      </c>
      <c r="B443" s="84" t="s">
        <v>1470</v>
      </c>
      <c r="C443" s="28" t="s">
        <v>33</v>
      </c>
      <c r="D443" s="29">
        <v>1</v>
      </c>
      <c r="E443" s="36"/>
      <c r="F443" s="36"/>
    </row>
    <row r="444" spans="1:6" ht="12">
      <c r="A444" s="31"/>
      <c r="B444" s="85"/>
      <c r="C444" s="28"/>
      <c r="D444" s="29"/>
      <c r="E444" s="36"/>
      <c r="F444" s="36"/>
    </row>
    <row r="445" spans="1:6" ht="12.75">
      <c r="A445" s="31"/>
      <c r="B445" s="47" t="s">
        <v>1471</v>
      </c>
      <c r="C445" s="28"/>
      <c r="D445" s="29"/>
      <c r="E445" s="36"/>
      <c r="F445" s="36"/>
    </row>
    <row r="446" spans="1:6" ht="49.5">
      <c r="A446" s="31">
        <v>1</v>
      </c>
      <c r="B446" s="84" t="s">
        <v>1472</v>
      </c>
      <c r="C446" s="28" t="s">
        <v>33</v>
      </c>
      <c r="D446" s="29">
        <v>1</v>
      </c>
      <c r="E446" s="36"/>
      <c r="F446" s="36"/>
    </row>
    <row r="447" spans="1:6" ht="12.75">
      <c r="A447" s="31"/>
      <c r="B447" s="47" t="s">
        <v>603</v>
      </c>
      <c r="C447" s="28"/>
      <c r="D447" s="29"/>
      <c r="E447" s="36"/>
      <c r="F447" s="36"/>
    </row>
    <row r="448" spans="1:6" ht="49.5">
      <c r="A448" s="31">
        <v>1</v>
      </c>
      <c r="B448" s="84" t="s">
        <v>1474</v>
      </c>
      <c r="C448" s="28" t="s">
        <v>33</v>
      </c>
      <c r="D448" s="29">
        <v>1</v>
      </c>
      <c r="E448" s="36"/>
      <c r="F448" s="36"/>
    </row>
    <row r="449" spans="1:6" ht="12.75">
      <c r="A449" s="31"/>
      <c r="B449" s="47" t="s">
        <v>608</v>
      </c>
      <c r="C449" s="28"/>
      <c r="D449" s="29"/>
      <c r="E449" s="36"/>
      <c r="F449" s="36"/>
    </row>
    <row r="450" spans="1:6" ht="62.25">
      <c r="A450" s="31">
        <v>1</v>
      </c>
      <c r="B450" s="84" t="s">
        <v>1475</v>
      </c>
      <c r="C450" s="28" t="s">
        <v>33</v>
      </c>
      <c r="D450" s="29">
        <v>1</v>
      </c>
      <c r="E450" s="36"/>
      <c r="F450" s="36"/>
    </row>
    <row r="451" spans="1:6" ht="12.75">
      <c r="A451" s="31"/>
      <c r="B451" s="47" t="s">
        <v>606</v>
      </c>
      <c r="C451" s="28"/>
      <c r="D451" s="29"/>
      <c r="E451" s="36"/>
      <c r="F451" s="36"/>
    </row>
    <row r="452" spans="1:6" ht="49.5">
      <c r="A452" s="31">
        <v>1</v>
      </c>
      <c r="B452" s="84" t="s">
        <v>1476</v>
      </c>
      <c r="C452" s="28" t="s">
        <v>33</v>
      </c>
      <c r="D452" s="29">
        <v>1</v>
      </c>
      <c r="E452" s="36"/>
      <c r="F452" s="36"/>
    </row>
    <row r="453" spans="1:6" ht="12.75">
      <c r="A453" s="31"/>
      <c r="B453" s="47" t="s">
        <v>610</v>
      </c>
      <c r="C453" s="28"/>
      <c r="D453" s="29"/>
      <c r="E453" s="36"/>
      <c r="F453" s="36"/>
    </row>
    <row r="454" spans="1:6" ht="37.5">
      <c r="A454" s="31">
        <v>1</v>
      </c>
      <c r="B454" s="84" t="s">
        <v>1477</v>
      </c>
      <c r="C454" s="28" t="s">
        <v>33</v>
      </c>
      <c r="D454" s="29">
        <v>2</v>
      </c>
      <c r="E454" s="36"/>
      <c r="F454" s="36"/>
    </row>
    <row r="455" spans="1:6" ht="12">
      <c r="A455" s="31"/>
      <c r="B455" s="85"/>
      <c r="C455" s="28"/>
      <c r="D455" s="29"/>
      <c r="E455" s="36"/>
      <c r="F455" s="36"/>
    </row>
    <row r="456" spans="1:6" ht="12">
      <c r="A456" s="40"/>
      <c r="B456" s="34" t="s">
        <v>649</v>
      </c>
      <c r="C456" s="39" t="s">
        <v>173</v>
      </c>
      <c r="D456" s="38">
        <v>1</v>
      </c>
      <c r="E456" s="36"/>
      <c r="F456" s="36"/>
    </row>
    <row r="457" spans="1:6" ht="12">
      <c r="A457" s="36"/>
      <c r="B457" s="138"/>
      <c r="C457" s="36"/>
      <c r="D457" s="36"/>
      <c r="E457" s="36"/>
      <c r="F457" s="36"/>
    </row>
    <row r="458" spans="1:6" s="100" customFormat="1" ht="12.75">
      <c r="A458" s="99"/>
      <c r="B458" s="139"/>
      <c r="C458" s="99"/>
      <c r="D458" s="99"/>
      <c r="E458" s="99"/>
      <c r="F458" s="99"/>
    </row>
    <row r="459" spans="1:6" s="100" customFormat="1" ht="12.75">
      <c r="A459" s="99"/>
      <c r="B459" s="139"/>
      <c r="C459" s="99"/>
      <c r="D459" s="99"/>
      <c r="E459" s="99"/>
      <c r="F459" s="99"/>
    </row>
    <row r="460" spans="3:4" ht="15">
      <c r="C460" s="51"/>
      <c r="D460" s="52"/>
    </row>
    <row r="461" spans="3:4" ht="13.5">
      <c r="C461" s="53"/>
      <c r="D461" s="54"/>
    </row>
    <row r="462" spans="3:4" ht="13.5">
      <c r="C462" s="53"/>
      <c r="D462" s="55"/>
    </row>
  </sheetData>
  <sheetProtection/>
  <mergeCells count="5">
    <mergeCell ref="B437:C437"/>
    <mergeCell ref="B439:C439"/>
    <mergeCell ref="A1:E1"/>
    <mergeCell ref="A8:B8"/>
    <mergeCell ref="C8:F8"/>
  </mergeCells>
  <printOptions/>
  <pageMargins left="0.7480314960629921" right="0"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838"/>
  <sheetViews>
    <sheetView zoomScalePageLayoutView="0" workbookViewId="0" topLeftCell="A307">
      <selection activeCell="Q347" sqref="Q347"/>
    </sheetView>
  </sheetViews>
  <sheetFormatPr defaultColWidth="9.140625" defaultRowHeight="12.75"/>
  <cols>
    <col min="1" max="1" width="36.57421875" style="103" bestFit="1" customWidth="1"/>
    <col min="2" max="2" width="6.00390625" style="103" bestFit="1" customWidth="1"/>
    <col min="3" max="3" width="7.28125" style="103" bestFit="1" customWidth="1"/>
    <col min="4" max="4" width="16.7109375" style="103" bestFit="1" customWidth="1"/>
    <col min="5" max="5" width="8.421875" style="103" bestFit="1" customWidth="1"/>
    <col min="6" max="6" width="9.28125" style="103" bestFit="1" customWidth="1"/>
    <col min="7" max="16384" width="9.140625" style="103" customWidth="1"/>
  </cols>
  <sheetData>
    <row r="1" spans="1:5" ht="16.5">
      <c r="A1" s="143" t="s">
        <v>589</v>
      </c>
      <c r="B1" s="143"/>
      <c r="C1" s="143"/>
      <c r="D1" s="143"/>
      <c r="E1" s="143"/>
    </row>
    <row r="2" ht="15">
      <c r="A2" s="82" t="s">
        <v>590</v>
      </c>
    </row>
    <row r="3" ht="15">
      <c r="A3" s="82" t="s">
        <v>591</v>
      </c>
    </row>
    <row r="4" ht="13.5">
      <c r="B4" s="75"/>
    </row>
    <row r="5" spans="1:6" s="115" customFormat="1" ht="126" customHeight="1">
      <c r="A5" s="144" t="s">
        <v>1522</v>
      </c>
      <c r="B5" s="144"/>
      <c r="C5" s="144" t="s">
        <v>1523</v>
      </c>
      <c r="D5" s="144"/>
      <c r="E5" s="144"/>
      <c r="F5" s="144"/>
    </row>
    <row r="6" spans="1:6" ht="12.75" customHeight="1">
      <c r="A6" s="146"/>
      <c r="B6" s="146"/>
      <c r="C6" s="146"/>
      <c r="D6" s="146"/>
      <c r="E6" s="146"/>
      <c r="F6" s="146"/>
    </row>
    <row r="7" spans="1:6" ht="12.75" customHeight="1">
      <c r="A7" s="146"/>
      <c r="B7" s="146"/>
      <c r="C7" s="146"/>
      <c r="D7" s="146"/>
      <c r="E7" s="146"/>
      <c r="F7" s="146"/>
    </row>
    <row r="8" spans="1:6" ht="12.75" customHeight="1">
      <c r="A8" s="144"/>
      <c r="B8" s="144"/>
      <c r="C8" s="144"/>
      <c r="D8" s="144"/>
      <c r="E8" s="144"/>
      <c r="F8" s="144"/>
    </row>
    <row r="9" spans="1:6" ht="12.75">
      <c r="A9" s="104" t="s">
        <v>645</v>
      </c>
      <c r="B9" s="104" t="s">
        <v>646</v>
      </c>
      <c r="C9" s="104" t="s">
        <v>647</v>
      </c>
      <c r="D9" s="104" t="s">
        <v>1462</v>
      </c>
      <c r="E9" s="104" t="s">
        <v>1463</v>
      </c>
      <c r="F9" s="104" t="s">
        <v>648</v>
      </c>
    </row>
    <row r="10" spans="1:6" ht="13.5" thickBot="1">
      <c r="A10" s="105">
        <v>1</v>
      </c>
      <c r="B10" s="105">
        <v>2</v>
      </c>
      <c r="C10" s="105">
        <v>3</v>
      </c>
      <c r="D10" s="105">
        <v>4</v>
      </c>
      <c r="E10" s="105">
        <v>5</v>
      </c>
      <c r="F10" s="105">
        <v>6</v>
      </c>
    </row>
    <row r="11" spans="1:6" ht="13.5" thickTop="1">
      <c r="A11" s="101" t="s">
        <v>655</v>
      </c>
      <c r="B11" s="102"/>
      <c r="C11" s="102"/>
      <c r="D11" s="102"/>
      <c r="E11" s="102"/>
      <c r="F11" s="91"/>
    </row>
    <row r="12" spans="1:6" ht="12.75">
      <c r="A12" s="101" t="s">
        <v>656</v>
      </c>
      <c r="B12" s="102"/>
      <c r="C12" s="102"/>
      <c r="D12" s="102"/>
      <c r="E12" s="102"/>
      <c r="F12" s="91"/>
    </row>
    <row r="13" spans="1:6" ht="12.75">
      <c r="A13" s="101" t="s">
        <v>657</v>
      </c>
      <c r="B13" s="102"/>
      <c r="C13" s="102"/>
      <c r="D13" s="102"/>
      <c r="E13" s="102"/>
      <c r="F13" s="91"/>
    </row>
    <row r="14" spans="1:6" ht="12">
      <c r="A14" s="91" t="s">
        <v>658</v>
      </c>
      <c r="B14" s="39" t="s">
        <v>21</v>
      </c>
      <c r="C14" s="39">
        <v>441.43</v>
      </c>
      <c r="D14" s="92"/>
      <c r="E14" s="92"/>
      <c r="F14" s="91"/>
    </row>
    <row r="15" spans="1:6" ht="24.75">
      <c r="A15" s="91" t="s">
        <v>659</v>
      </c>
      <c r="B15" s="39" t="s">
        <v>21</v>
      </c>
      <c r="C15" s="39">
        <v>441.43</v>
      </c>
      <c r="D15" s="92"/>
      <c r="E15" s="92"/>
      <c r="F15" s="91"/>
    </row>
    <row r="16" spans="1:6" ht="37.5">
      <c r="A16" s="91" t="s">
        <v>660</v>
      </c>
      <c r="B16" s="39" t="s">
        <v>26</v>
      </c>
      <c r="C16" s="39">
        <v>0.45</v>
      </c>
      <c r="D16" s="92"/>
      <c r="E16" s="92"/>
      <c r="F16" s="91"/>
    </row>
    <row r="17" spans="1:6" ht="12.75">
      <c r="A17" s="101" t="s">
        <v>661</v>
      </c>
      <c r="B17" s="102"/>
      <c r="C17" s="102"/>
      <c r="D17" s="102"/>
      <c r="E17" s="102"/>
      <c r="F17" s="91"/>
    </row>
    <row r="18" spans="1:6" ht="12">
      <c r="A18" s="91" t="s">
        <v>662</v>
      </c>
      <c r="B18" s="39" t="s">
        <v>21</v>
      </c>
      <c r="C18" s="39">
        <v>61.26</v>
      </c>
      <c r="D18" s="92"/>
      <c r="E18" s="92"/>
      <c r="F18" s="91"/>
    </row>
    <row r="19" spans="1:6" ht="24.75">
      <c r="A19" s="91" t="s">
        <v>663</v>
      </c>
      <c r="B19" s="39" t="s">
        <v>21</v>
      </c>
      <c r="C19" s="39">
        <v>89.53</v>
      </c>
      <c r="D19" s="92"/>
      <c r="E19" s="92"/>
      <c r="F19" s="91"/>
    </row>
    <row r="20" spans="1:6" ht="12.75">
      <c r="A20" s="101" t="s">
        <v>664</v>
      </c>
      <c r="B20" s="102"/>
      <c r="C20" s="102"/>
      <c r="D20" s="102"/>
      <c r="E20" s="102"/>
      <c r="F20" s="91"/>
    </row>
    <row r="21" spans="1:6" ht="12.75">
      <c r="A21" s="101" t="s">
        <v>665</v>
      </c>
      <c r="B21" s="102"/>
      <c r="C21" s="102"/>
      <c r="D21" s="102"/>
      <c r="E21" s="102"/>
      <c r="F21" s="91"/>
    </row>
    <row r="22" spans="1:6" ht="37.5">
      <c r="A22" s="91" t="s">
        <v>666</v>
      </c>
      <c r="B22" s="39" t="s">
        <v>21</v>
      </c>
      <c r="C22" s="39">
        <v>13.22</v>
      </c>
      <c r="D22" s="92"/>
      <c r="E22" s="92"/>
      <c r="F22" s="91"/>
    </row>
    <row r="23" spans="1:6" ht="24.75">
      <c r="A23" s="91" t="s">
        <v>667</v>
      </c>
      <c r="B23" s="39" t="s">
        <v>21</v>
      </c>
      <c r="C23" s="39">
        <v>13.22</v>
      </c>
      <c r="D23" s="92"/>
      <c r="E23" s="92"/>
      <c r="F23" s="91"/>
    </row>
    <row r="24" spans="1:6" ht="24.75">
      <c r="A24" s="91" t="s">
        <v>668</v>
      </c>
      <c r="B24" s="39" t="s">
        <v>21</v>
      </c>
      <c r="C24" s="39">
        <v>13.22</v>
      </c>
      <c r="D24" s="92"/>
      <c r="E24" s="92"/>
      <c r="F24" s="91"/>
    </row>
    <row r="25" spans="1:6" ht="24.75">
      <c r="A25" s="91" t="s">
        <v>669</v>
      </c>
      <c r="B25" s="39" t="s">
        <v>21</v>
      </c>
      <c r="C25" s="39">
        <v>20.66</v>
      </c>
      <c r="D25" s="92"/>
      <c r="E25" s="92"/>
      <c r="F25" s="91"/>
    </row>
    <row r="26" spans="1:6" ht="24.75">
      <c r="A26" s="91" t="s">
        <v>670</v>
      </c>
      <c r="B26" s="39" t="s">
        <v>21</v>
      </c>
      <c r="C26" s="39">
        <v>33.88</v>
      </c>
      <c r="D26" s="92"/>
      <c r="E26" s="92"/>
      <c r="F26" s="91"/>
    </row>
    <row r="27" spans="1:6" ht="24.75">
      <c r="A27" s="91" t="s">
        <v>671</v>
      </c>
      <c r="B27" s="39" t="s">
        <v>21</v>
      </c>
      <c r="C27" s="39">
        <v>33.88</v>
      </c>
      <c r="D27" s="92"/>
      <c r="E27" s="92"/>
      <c r="F27" s="91"/>
    </row>
    <row r="28" spans="1:6" ht="24.75">
      <c r="A28" s="91" t="s">
        <v>672</v>
      </c>
      <c r="B28" s="39" t="s">
        <v>21</v>
      </c>
      <c r="C28" s="39">
        <v>33.88</v>
      </c>
      <c r="D28" s="92"/>
      <c r="E28" s="92"/>
      <c r="F28" s="91"/>
    </row>
    <row r="29" spans="1:6" ht="37.5">
      <c r="A29" s="91" t="s">
        <v>673</v>
      </c>
      <c r="B29" s="39" t="s">
        <v>21</v>
      </c>
      <c r="C29" s="39">
        <v>33.88</v>
      </c>
      <c r="D29" s="92"/>
      <c r="E29" s="92"/>
      <c r="F29" s="91"/>
    </row>
    <row r="30" spans="1:6" ht="12.75">
      <c r="A30" s="101" t="s">
        <v>674</v>
      </c>
      <c r="B30" s="102"/>
      <c r="C30" s="102"/>
      <c r="D30" s="102"/>
      <c r="E30" s="102"/>
      <c r="F30" s="91"/>
    </row>
    <row r="31" spans="1:6" ht="24.75">
      <c r="A31" s="91" t="s">
        <v>675</v>
      </c>
      <c r="B31" s="39" t="s">
        <v>21</v>
      </c>
      <c r="C31" s="39">
        <v>4.77</v>
      </c>
      <c r="D31" s="92"/>
      <c r="E31" s="92"/>
      <c r="F31" s="91"/>
    </row>
    <row r="32" spans="1:6" ht="12.75">
      <c r="A32" s="101" t="s">
        <v>676</v>
      </c>
      <c r="B32" s="102"/>
      <c r="C32" s="102"/>
      <c r="D32" s="102"/>
      <c r="E32" s="102"/>
      <c r="F32" s="91"/>
    </row>
    <row r="33" spans="1:6" ht="12.75">
      <c r="A33" s="101" t="s">
        <v>677</v>
      </c>
      <c r="B33" s="102"/>
      <c r="C33" s="102"/>
      <c r="D33" s="102"/>
      <c r="E33" s="102"/>
      <c r="F33" s="91"/>
    </row>
    <row r="34" spans="1:6" ht="24.75">
      <c r="A34" s="91" t="s">
        <v>678</v>
      </c>
      <c r="B34" s="39" t="s">
        <v>21</v>
      </c>
      <c r="C34" s="39">
        <v>51.25</v>
      </c>
      <c r="D34" s="92"/>
      <c r="E34" s="92"/>
      <c r="F34" s="91"/>
    </row>
    <row r="35" spans="1:6" ht="24.75">
      <c r="A35" s="91" t="s">
        <v>679</v>
      </c>
      <c r="B35" s="39" t="s">
        <v>21</v>
      </c>
      <c r="C35" s="39">
        <v>51.25</v>
      </c>
      <c r="D35" s="92"/>
      <c r="E35" s="92"/>
      <c r="F35" s="91"/>
    </row>
    <row r="36" spans="1:6" ht="24.75">
      <c r="A36" s="91" t="s">
        <v>680</v>
      </c>
      <c r="B36" s="39" t="s">
        <v>21</v>
      </c>
      <c r="C36" s="39">
        <v>51.25</v>
      </c>
      <c r="D36" s="92"/>
      <c r="E36" s="92"/>
      <c r="F36" s="91"/>
    </row>
    <row r="37" spans="1:6" ht="24.75">
      <c r="A37" s="91" t="s">
        <v>681</v>
      </c>
      <c r="B37" s="39" t="s">
        <v>21</v>
      </c>
      <c r="C37" s="39">
        <v>51.25</v>
      </c>
      <c r="D37" s="92"/>
      <c r="E37" s="92"/>
      <c r="F37" s="91"/>
    </row>
    <row r="38" spans="1:6" ht="37.5">
      <c r="A38" s="91" t="s">
        <v>682</v>
      </c>
      <c r="B38" s="39" t="s">
        <v>21</v>
      </c>
      <c r="C38" s="39">
        <v>51.25</v>
      </c>
      <c r="D38" s="92"/>
      <c r="E38" s="92"/>
      <c r="F38" s="91"/>
    </row>
    <row r="39" spans="1:6" ht="12.75">
      <c r="A39" s="101" t="s">
        <v>683</v>
      </c>
      <c r="B39" s="102"/>
      <c r="C39" s="102"/>
      <c r="D39" s="102"/>
      <c r="E39" s="102"/>
      <c r="F39" s="91"/>
    </row>
    <row r="40" spans="1:6" ht="24.75">
      <c r="A40" s="91" t="s">
        <v>684</v>
      </c>
      <c r="B40" s="39" t="s">
        <v>21</v>
      </c>
      <c r="C40" s="39">
        <v>54.14</v>
      </c>
      <c r="D40" s="92"/>
      <c r="E40" s="92"/>
      <c r="F40" s="91"/>
    </row>
    <row r="41" spans="1:6" ht="24.75">
      <c r="A41" s="91" t="s">
        <v>685</v>
      </c>
      <c r="B41" s="39" t="s">
        <v>21</v>
      </c>
      <c r="C41" s="39">
        <v>54.14</v>
      </c>
      <c r="D41" s="92"/>
      <c r="E41" s="92"/>
      <c r="F41" s="91"/>
    </row>
    <row r="42" spans="1:6" ht="24.75">
      <c r="A42" s="91" t="s">
        <v>686</v>
      </c>
      <c r="B42" s="39" t="s">
        <v>21</v>
      </c>
      <c r="C42" s="39">
        <v>54.14</v>
      </c>
      <c r="D42" s="92"/>
      <c r="E42" s="92"/>
      <c r="F42" s="91"/>
    </row>
    <row r="43" spans="1:6" ht="24.75">
      <c r="A43" s="91" t="s">
        <v>687</v>
      </c>
      <c r="B43" s="39" t="s">
        <v>21</v>
      </c>
      <c r="C43" s="39">
        <v>54.14</v>
      </c>
      <c r="D43" s="92"/>
      <c r="E43" s="92"/>
      <c r="F43" s="91"/>
    </row>
    <row r="44" spans="1:6" ht="37.5">
      <c r="A44" s="91" t="s">
        <v>688</v>
      </c>
      <c r="B44" s="39" t="s">
        <v>21</v>
      </c>
      <c r="C44" s="39">
        <v>54.14</v>
      </c>
      <c r="D44" s="92"/>
      <c r="E44" s="92"/>
      <c r="F44" s="91"/>
    </row>
    <row r="45" spans="1:6" ht="12.75">
      <c r="A45" s="101" t="s">
        <v>689</v>
      </c>
      <c r="B45" s="102"/>
      <c r="C45" s="102"/>
      <c r="D45" s="102"/>
      <c r="E45" s="102"/>
      <c r="F45" s="91"/>
    </row>
    <row r="46" spans="1:6" ht="24.75">
      <c r="A46" s="91" t="s">
        <v>690</v>
      </c>
      <c r="B46" s="39" t="s">
        <v>21</v>
      </c>
      <c r="C46" s="39">
        <v>48</v>
      </c>
      <c r="D46" s="92"/>
      <c r="E46" s="92"/>
      <c r="F46" s="91"/>
    </row>
    <row r="47" spans="1:6" ht="12.75">
      <c r="A47" s="101" t="s">
        <v>691</v>
      </c>
      <c r="B47" s="102"/>
      <c r="C47" s="102"/>
      <c r="D47" s="102"/>
      <c r="E47" s="102"/>
      <c r="F47" s="91"/>
    </row>
    <row r="48" spans="1:6" ht="12.75">
      <c r="A48" s="101" t="s">
        <v>692</v>
      </c>
      <c r="B48" s="102"/>
      <c r="C48" s="102"/>
      <c r="D48" s="102"/>
      <c r="E48" s="102"/>
      <c r="F48" s="91"/>
    </row>
    <row r="49" spans="1:6" ht="37.5">
      <c r="A49" s="91" t="s">
        <v>693</v>
      </c>
      <c r="B49" s="39" t="s">
        <v>21</v>
      </c>
      <c r="C49" s="39">
        <v>10.02</v>
      </c>
      <c r="D49" s="92"/>
      <c r="E49" s="92"/>
      <c r="F49" s="91"/>
    </row>
    <row r="50" spans="1:6" ht="24.75">
      <c r="A50" s="91" t="s">
        <v>694</v>
      </c>
      <c r="B50" s="39" t="s">
        <v>21</v>
      </c>
      <c r="C50" s="39">
        <v>10.02</v>
      </c>
      <c r="D50" s="92"/>
      <c r="E50" s="92"/>
      <c r="F50" s="91"/>
    </row>
    <row r="51" spans="1:6" ht="24.75">
      <c r="A51" s="91" t="s">
        <v>695</v>
      </c>
      <c r="B51" s="39" t="s">
        <v>21</v>
      </c>
      <c r="C51" s="39">
        <v>10.02</v>
      </c>
      <c r="D51" s="92"/>
      <c r="E51" s="92"/>
      <c r="F51" s="91"/>
    </row>
    <row r="52" spans="1:6" ht="24.75">
      <c r="A52" s="91" t="s">
        <v>696</v>
      </c>
      <c r="B52" s="39" t="s">
        <v>21</v>
      </c>
      <c r="C52" s="39">
        <v>21.71</v>
      </c>
      <c r="D52" s="92"/>
      <c r="E52" s="92"/>
      <c r="F52" s="91"/>
    </row>
    <row r="53" spans="1:6" ht="24.75">
      <c r="A53" s="91" t="s">
        <v>697</v>
      </c>
      <c r="B53" s="39" t="s">
        <v>21</v>
      </c>
      <c r="C53" s="39">
        <v>31.73</v>
      </c>
      <c r="D53" s="92"/>
      <c r="E53" s="92"/>
      <c r="F53" s="91"/>
    </row>
    <row r="54" spans="1:6" ht="24.75">
      <c r="A54" s="91" t="s">
        <v>698</v>
      </c>
      <c r="B54" s="39" t="s">
        <v>21</v>
      </c>
      <c r="C54" s="39">
        <v>31.73</v>
      </c>
      <c r="D54" s="92"/>
      <c r="E54" s="92"/>
      <c r="F54" s="91"/>
    </row>
    <row r="55" spans="1:6" ht="24.75">
      <c r="A55" s="91" t="s">
        <v>699</v>
      </c>
      <c r="B55" s="39" t="s">
        <v>21</v>
      </c>
      <c r="C55" s="39">
        <v>31.73</v>
      </c>
      <c r="D55" s="92"/>
      <c r="E55" s="92"/>
      <c r="F55" s="91"/>
    </row>
    <row r="56" spans="1:6" ht="37.5">
      <c r="A56" s="91" t="s">
        <v>700</v>
      </c>
      <c r="B56" s="39" t="s">
        <v>21</v>
      </c>
      <c r="C56" s="39">
        <v>31.73</v>
      </c>
      <c r="D56" s="92"/>
      <c r="E56" s="92"/>
      <c r="F56" s="91"/>
    </row>
    <row r="57" spans="1:6" ht="24.75">
      <c r="A57" s="91" t="s">
        <v>701</v>
      </c>
      <c r="B57" s="39" t="s">
        <v>702</v>
      </c>
      <c r="C57" s="39">
        <v>46.8</v>
      </c>
      <c r="D57" s="92"/>
      <c r="E57" s="92"/>
      <c r="F57" s="91"/>
    </row>
    <row r="58" spans="1:6" ht="12.75">
      <c r="A58" s="101" t="s">
        <v>703</v>
      </c>
      <c r="B58" s="102"/>
      <c r="C58" s="102"/>
      <c r="D58" s="102"/>
      <c r="E58" s="102"/>
      <c r="F58" s="91"/>
    </row>
    <row r="59" spans="1:6" ht="24.75">
      <c r="A59" s="91" t="s">
        <v>704</v>
      </c>
      <c r="B59" s="39" t="s">
        <v>21</v>
      </c>
      <c r="C59" s="39">
        <v>6.45</v>
      </c>
      <c r="D59" s="92"/>
      <c r="E59" s="92"/>
      <c r="F59" s="91"/>
    </row>
    <row r="60" spans="1:6" ht="24.75">
      <c r="A60" s="91" t="s">
        <v>705</v>
      </c>
      <c r="B60" s="39" t="s">
        <v>21</v>
      </c>
      <c r="C60" s="39">
        <v>6.45</v>
      </c>
      <c r="D60" s="92"/>
      <c r="E60" s="92"/>
      <c r="F60" s="91"/>
    </row>
    <row r="61" spans="1:6" ht="24.75">
      <c r="A61" s="91" t="s">
        <v>706</v>
      </c>
      <c r="B61" s="39" t="s">
        <v>21</v>
      </c>
      <c r="C61" s="39">
        <v>6.45</v>
      </c>
      <c r="D61" s="92"/>
      <c r="E61" s="92"/>
      <c r="F61" s="91"/>
    </row>
    <row r="62" spans="1:6" ht="24.75">
      <c r="A62" s="91" t="s">
        <v>707</v>
      </c>
      <c r="B62" s="39" t="s">
        <v>21</v>
      </c>
      <c r="C62" s="39">
        <v>6.45</v>
      </c>
      <c r="D62" s="92"/>
      <c r="E62" s="92"/>
      <c r="F62" s="91"/>
    </row>
    <row r="63" spans="1:6" ht="24.75">
      <c r="A63" s="91" t="s">
        <v>708</v>
      </c>
      <c r="B63" s="39" t="s">
        <v>21</v>
      </c>
      <c r="C63" s="39">
        <v>6.45</v>
      </c>
      <c r="D63" s="92"/>
      <c r="E63" s="92"/>
      <c r="F63" s="91"/>
    </row>
    <row r="64" spans="1:6" ht="12.75">
      <c r="A64" s="101" t="s">
        <v>709</v>
      </c>
      <c r="B64" s="102"/>
      <c r="C64" s="102"/>
      <c r="D64" s="102"/>
      <c r="E64" s="102"/>
      <c r="F64" s="91"/>
    </row>
    <row r="65" spans="1:6" ht="24.75">
      <c r="A65" s="91" t="s">
        <v>710</v>
      </c>
      <c r="B65" s="39" t="s">
        <v>21</v>
      </c>
      <c r="C65" s="39">
        <v>6.45</v>
      </c>
      <c r="D65" s="92"/>
      <c r="E65" s="92"/>
      <c r="F65" s="91"/>
    </row>
    <row r="66" spans="1:6" ht="12.75">
      <c r="A66" s="101" t="s">
        <v>711</v>
      </c>
      <c r="B66" s="102"/>
      <c r="C66" s="102"/>
      <c r="D66" s="102"/>
      <c r="E66" s="102"/>
      <c r="F66" s="91"/>
    </row>
    <row r="67" spans="1:6" ht="12.75">
      <c r="A67" s="101" t="s">
        <v>712</v>
      </c>
      <c r="B67" s="102"/>
      <c r="C67" s="102"/>
      <c r="D67" s="102"/>
      <c r="E67" s="102"/>
      <c r="F67" s="91"/>
    </row>
    <row r="68" spans="1:6" ht="24.75">
      <c r="A68" s="91" t="s">
        <v>713</v>
      </c>
      <c r="B68" s="39" t="s">
        <v>21</v>
      </c>
      <c r="C68" s="39">
        <v>21.23</v>
      </c>
      <c r="D68" s="92"/>
      <c r="E68" s="92"/>
      <c r="F68" s="91"/>
    </row>
    <row r="69" spans="1:6" ht="12.75">
      <c r="A69" s="101" t="s">
        <v>714</v>
      </c>
      <c r="B69" s="102"/>
      <c r="C69" s="102"/>
      <c r="D69" s="102"/>
      <c r="E69" s="102"/>
      <c r="F69" s="91"/>
    </row>
    <row r="70" spans="1:6" ht="12">
      <c r="A70" s="91" t="s">
        <v>715</v>
      </c>
      <c r="B70" s="39" t="s">
        <v>173</v>
      </c>
      <c r="C70" s="39">
        <v>1</v>
      </c>
      <c r="D70" s="92"/>
      <c r="E70" s="92"/>
      <c r="F70" s="91"/>
    </row>
    <row r="71" spans="1:6" ht="12.75">
      <c r="A71" s="101" t="s">
        <v>716</v>
      </c>
      <c r="B71" s="102"/>
      <c r="C71" s="102"/>
      <c r="D71" s="102"/>
      <c r="E71" s="102"/>
      <c r="F71" s="91"/>
    </row>
    <row r="72" spans="1:6" ht="24.75">
      <c r="A72" s="91" t="s">
        <v>717</v>
      </c>
      <c r="B72" s="39" t="s">
        <v>21</v>
      </c>
      <c r="C72" s="39">
        <v>21.23</v>
      </c>
      <c r="D72" s="92"/>
      <c r="E72" s="92"/>
      <c r="F72" s="91"/>
    </row>
    <row r="73" spans="1:6" ht="12.75">
      <c r="A73" s="101" t="s">
        <v>718</v>
      </c>
      <c r="B73" s="102"/>
      <c r="C73" s="102"/>
      <c r="D73" s="102"/>
      <c r="E73" s="102"/>
      <c r="F73" s="91"/>
    </row>
    <row r="74" spans="1:6" ht="12.75">
      <c r="A74" s="101" t="s">
        <v>719</v>
      </c>
      <c r="B74" s="102"/>
      <c r="C74" s="102"/>
      <c r="D74" s="102"/>
      <c r="E74" s="102"/>
      <c r="F74" s="91"/>
    </row>
    <row r="75" spans="1:6" ht="24.75">
      <c r="A75" s="91" t="s">
        <v>720</v>
      </c>
      <c r="B75" s="39" t="s">
        <v>21</v>
      </c>
      <c r="C75" s="39">
        <v>29.02</v>
      </c>
      <c r="D75" s="92"/>
      <c r="E75" s="92"/>
      <c r="F75" s="91"/>
    </row>
    <row r="76" spans="1:6" ht="24.75">
      <c r="A76" s="91" t="s">
        <v>721</v>
      </c>
      <c r="B76" s="39" t="s">
        <v>21</v>
      </c>
      <c r="C76" s="39">
        <v>29.02</v>
      </c>
      <c r="D76" s="92"/>
      <c r="E76" s="92"/>
      <c r="F76" s="91"/>
    </row>
    <row r="77" spans="1:6" ht="24.75">
      <c r="A77" s="91" t="s">
        <v>722</v>
      </c>
      <c r="B77" s="39" t="s">
        <v>21</v>
      </c>
      <c r="C77" s="39">
        <v>29.02</v>
      </c>
      <c r="D77" s="92"/>
      <c r="E77" s="92"/>
      <c r="F77" s="91"/>
    </row>
    <row r="78" spans="1:6" ht="12">
      <c r="A78" s="91" t="s">
        <v>723</v>
      </c>
      <c r="B78" s="39" t="s">
        <v>21</v>
      </c>
      <c r="C78" s="39">
        <v>29.02</v>
      </c>
      <c r="D78" s="92"/>
      <c r="E78" s="92"/>
      <c r="F78" s="91"/>
    </row>
    <row r="79" spans="1:6" ht="24.75">
      <c r="A79" s="91" t="s">
        <v>724</v>
      </c>
      <c r="B79" s="39" t="s">
        <v>21</v>
      </c>
      <c r="C79" s="39">
        <v>29.02</v>
      </c>
      <c r="D79" s="92"/>
      <c r="E79" s="92"/>
      <c r="F79" s="91"/>
    </row>
    <row r="80" spans="1:6" ht="37.5">
      <c r="A80" s="91" t="s">
        <v>725</v>
      </c>
      <c r="B80" s="39" t="s">
        <v>21</v>
      </c>
      <c r="C80" s="39">
        <v>29.02</v>
      </c>
      <c r="D80" s="92"/>
      <c r="E80" s="92"/>
      <c r="F80" s="91"/>
    </row>
    <row r="81" spans="1:6" ht="24.75">
      <c r="A81" s="91" t="s">
        <v>726</v>
      </c>
      <c r="B81" s="39" t="s">
        <v>21</v>
      </c>
      <c r="C81" s="39">
        <v>29.02</v>
      </c>
      <c r="D81" s="92"/>
      <c r="E81" s="92"/>
      <c r="F81" s="91"/>
    </row>
    <row r="82" spans="1:6" ht="12">
      <c r="A82" s="91" t="s">
        <v>727</v>
      </c>
      <c r="B82" s="39" t="s">
        <v>21</v>
      </c>
      <c r="C82" s="39">
        <v>29.02</v>
      </c>
      <c r="D82" s="92"/>
      <c r="E82" s="92"/>
      <c r="F82" s="91"/>
    </row>
    <row r="83" spans="1:6" ht="12">
      <c r="A83" s="91" t="s">
        <v>728</v>
      </c>
      <c r="B83" s="39" t="s">
        <v>21</v>
      </c>
      <c r="C83" s="39">
        <v>29.02</v>
      </c>
      <c r="D83" s="92"/>
      <c r="E83" s="92"/>
      <c r="F83" s="91"/>
    </row>
    <row r="84" spans="1:6" ht="37.5">
      <c r="A84" s="91" t="s">
        <v>729</v>
      </c>
      <c r="B84" s="39" t="s">
        <v>21</v>
      </c>
      <c r="C84" s="39">
        <v>29.02</v>
      </c>
      <c r="D84" s="92"/>
      <c r="E84" s="92"/>
      <c r="F84" s="91"/>
    </row>
    <row r="85" spans="1:6" ht="37.5">
      <c r="A85" s="91" t="s">
        <v>730</v>
      </c>
      <c r="B85" s="39" t="s">
        <v>21</v>
      </c>
      <c r="C85" s="39">
        <v>29.02</v>
      </c>
      <c r="D85" s="92"/>
      <c r="E85" s="92"/>
      <c r="F85" s="91"/>
    </row>
    <row r="86" spans="1:6" ht="12.75">
      <c r="A86" s="101" t="s">
        <v>731</v>
      </c>
      <c r="B86" s="102"/>
      <c r="C86" s="102"/>
      <c r="D86" s="102"/>
      <c r="E86" s="102"/>
      <c r="F86" s="91"/>
    </row>
    <row r="87" spans="1:6" ht="37.5">
      <c r="A87" s="91" t="s">
        <v>732</v>
      </c>
      <c r="B87" s="39" t="s">
        <v>21</v>
      </c>
      <c r="C87" s="39">
        <v>33.63</v>
      </c>
      <c r="D87" s="92"/>
      <c r="E87" s="92"/>
      <c r="F87" s="91"/>
    </row>
    <row r="88" spans="1:6" ht="24.75">
      <c r="A88" s="91" t="s">
        <v>733</v>
      </c>
      <c r="B88" s="39" t="s">
        <v>21</v>
      </c>
      <c r="C88" s="39">
        <v>33.63</v>
      </c>
      <c r="D88" s="92"/>
      <c r="E88" s="92"/>
      <c r="F88" s="91"/>
    </row>
    <row r="89" spans="1:6" ht="24.75">
      <c r="A89" s="91" t="s">
        <v>734</v>
      </c>
      <c r="B89" s="39" t="s">
        <v>21</v>
      </c>
      <c r="C89" s="39">
        <v>33.63</v>
      </c>
      <c r="D89" s="92"/>
      <c r="E89" s="92"/>
      <c r="F89" s="91"/>
    </row>
    <row r="90" spans="1:6" ht="24.75">
      <c r="A90" s="91" t="s">
        <v>735</v>
      </c>
      <c r="B90" s="39" t="s">
        <v>21</v>
      </c>
      <c r="C90" s="39">
        <v>56.17</v>
      </c>
      <c r="D90" s="92"/>
      <c r="E90" s="92"/>
      <c r="F90" s="91"/>
    </row>
    <row r="91" spans="1:6" ht="24.75">
      <c r="A91" s="91" t="s">
        <v>736</v>
      </c>
      <c r="B91" s="39" t="s">
        <v>21</v>
      </c>
      <c r="C91" s="39">
        <v>92.8</v>
      </c>
      <c r="D91" s="92"/>
      <c r="E91" s="92"/>
      <c r="F91" s="91"/>
    </row>
    <row r="92" spans="1:6" ht="24.75">
      <c r="A92" s="91" t="s">
        <v>737</v>
      </c>
      <c r="B92" s="39" t="s">
        <v>21</v>
      </c>
      <c r="C92" s="39">
        <v>92.8</v>
      </c>
      <c r="D92" s="92"/>
      <c r="E92" s="92"/>
      <c r="F92" s="91"/>
    </row>
    <row r="93" spans="1:6" ht="24.75">
      <c r="A93" s="91" t="s">
        <v>738</v>
      </c>
      <c r="B93" s="39" t="s">
        <v>21</v>
      </c>
      <c r="C93" s="39">
        <v>92.8</v>
      </c>
      <c r="D93" s="92"/>
      <c r="E93" s="92"/>
      <c r="F93" s="91"/>
    </row>
    <row r="94" spans="1:6" ht="37.5">
      <c r="A94" s="91" t="s">
        <v>739</v>
      </c>
      <c r="B94" s="39" t="s">
        <v>21</v>
      </c>
      <c r="C94" s="39">
        <v>92.8</v>
      </c>
      <c r="D94" s="92"/>
      <c r="E94" s="92"/>
      <c r="F94" s="91"/>
    </row>
    <row r="95" spans="1:6" ht="24.75">
      <c r="A95" s="91" t="s">
        <v>740</v>
      </c>
      <c r="B95" s="39" t="s">
        <v>702</v>
      </c>
      <c r="C95" s="39">
        <v>293</v>
      </c>
      <c r="D95" s="92"/>
      <c r="E95" s="92"/>
      <c r="F95" s="91"/>
    </row>
    <row r="96" spans="1:6" ht="12.75">
      <c r="A96" s="101" t="s">
        <v>741</v>
      </c>
      <c r="B96" s="102"/>
      <c r="C96" s="102"/>
      <c r="D96" s="102"/>
      <c r="E96" s="102"/>
      <c r="F96" s="91"/>
    </row>
    <row r="97" spans="1:6" ht="24.75">
      <c r="A97" s="91" t="s">
        <v>742</v>
      </c>
      <c r="B97" s="39" t="s">
        <v>21</v>
      </c>
      <c r="C97" s="39">
        <v>24.65</v>
      </c>
      <c r="D97" s="92"/>
      <c r="E97" s="92"/>
      <c r="F97" s="91"/>
    </row>
    <row r="98" spans="1:6" ht="24.75">
      <c r="A98" s="91" t="s">
        <v>743</v>
      </c>
      <c r="B98" s="39" t="s">
        <v>21</v>
      </c>
      <c r="C98" s="39">
        <v>24.65</v>
      </c>
      <c r="D98" s="92"/>
      <c r="E98" s="92"/>
      <c r="F98" s="91"/>
    </row>
    <row r="99" spans="1:6" ht="24.75">
      <c r="A99" s="91" t="s">
        <v>744</v>
      </c>
      <c r="B99" s="39" t="s">
        <v>21</v>
      </c>
      <c r="C99" s="39">
        <v>24.65</v>
      </c>
      <c r="D99" s="92"/>
      <c r="E99" s="92"/>
      <c r="F99" s="91"/>
    </row>
    <row r="100" spans="1:6" ht="24.75">
      <c r="A100" s="91" t="s">
        <v>745</v>
      </c>
      <c r="B100" s="39" t="s">
        <v>21</v>
      </c>
      <c r="C100" s="39">
        <v>24.65</v>
      </c>
      <c r="D100" s="92"/>
      <c r="E100" s="92"/>
      <c r="F100" s="91"/>
    </row>
    <row r="101" spans="1:6" ht="24.75">
      <c r="A101" s="91" t="s">
        <v>746</v>
      </c>
      <c r="B101" s="39" t="s">
        <v>21</v>
      </c>
      <c r="C101" s="39">
        <v>24.65</v>
      </c>
      <c r="D101" s="92"/>
      <c r="E101" s="92"/>
      <c r="F101" s="91"/>
    </row>
    <row r="102" spans="1:6" ht="12.75">
      <c r="A102" s="101" t="s">
        <v>747</v>
      </c>
      <c r="B102" s="102"/>
      <c r="C102" s="102"/>
      <c r="D102" s="102"/>
      <c r="E102" s="102"/>
      <c r="F102" s="91"/>
    </row>
    <row r="103" spans="1:6" ht="12.75">
      <c r="A103" s="101" t="s">
        <v>748</v>
      </c>
      <c r="B103" s="102"/>
      <c r="C103" s="102"/>
      <c r="D103" s="102"/>
      <c r="E103" s="102"/>
      <c r="F103" s="91"/>
    </row>
    <row r="104" spans="1:6" ht="24.75">
      <c r="A104" s="91" t="s">
        <v>749</v>
      </c>
      <c r="B104" s="39" t="s">
        <v>21</v>
      </c>
      <c r="C104" s="39">
        <v>48</v>
      </c>
      <c r="D104" s="92"/>
      <c r="E104" s="92"/>
      <c r="F104" s="91"/>
    </row>
    <row r="105" spans="1:6" ht="12.75">
      <c r="A105" s="101" t="s">
        <v>750</v>
      </c>
      <c r="B105" s="102"/>
      <c r="C105" s="102"/>
      <c r="D105" s="102"/>
      <c r="E105" s="102"/>
      <c r="F105" s="91"/>
    </row>
    <row r="106" spans="1:6" ht="37.5">
      <c r="A106" s="91" t="s">
        <v>751</v>
      </c>
      <c r="B106" s="39" t="s">
        <v>21</v>
      </c>
      <c r="C106" s="39">
        <v>72.04</v>
      </c>
      <c r="D106" s="92"/>
      <c r="E106" s="92"/>
      <c r="F106" s="91"/>
    </row>
    <row r="107" spans="1:6" ht="24.75">
      <c r="A107" s="91" t="s">
        <v>752</v>
      </c>
      <c r="B107" s="39" t="s">
        <v>21</v>
      </c>
      <c r="C107" s="39">
        <v>72.04</v>
      </c>
      <c r="D107" s="92"/>
      <c r="E107" s="92"/>
      <c r="F107" s="91"/>
    </row>
    <row r="108" spans="1:6" ht="24.75">
      <c r="A108" s="91" t="s">
        <v>753</v>
      </c>
      <c r="B108" s="39" t="s">
        <v>21</v>
      </c>
      <c r="C108" s="39">
        <v>72.04</v>
      </c>
      <c r="D108" s="92"/>
      <c r="E108" s="92"/>
      <c r="F108" s="91"/>
    </row>
    <row r="109" spans="1:6" ht="24.75">
      <c r="A109" s="91" t="s">
        <v>754</v>
      </c>
      <c r="B109" s="39" t="s">
        <v>21</v>
      </c>
      <c r="C109" s="39">
        <v>156.08</v>
      </c>
      <c r="D109" s="92"/>
      <c r="E109" s="92"/>
      <c r="F109" s="91"/>
    </row>
    <row r="110" spans="1:6" ht="24.75">
      <c r="A110" s="91" t="s">
        <v>755</v>
      </c>
      <c r="B110" s="39" t="s">
        <v>21</v>
      </c>
      <c r="C110" s="39">
        <v>228.12</v>
      </c>
      <c r="D110" s="92"/>
      <c r="E110" s="92"/>
      <c r="F110" s="91"/>
    </row>
    <row r="111" spans="1:6" ht="24.75">
      <c r="A111" s="91" t="s">
        <v>756</v>
      </c>
      <c r="B111" s="39" t="s">
        <v>21</v>
      </c>
      <c r="C111" s="39">
        <v>228.12</v>
      </c>
      <c r="D111" s="92"/>
      <c r="E111" s="92"/>
      <c r="F111" s="91"/>
    </row>
    <row r="112" spans="1:6" ht="24.75">
      <c r="A112" s="91" t="s">
        <v>757</v>
      </c>
      <c r="B112" s="39" t="s">
        <v>21</v>
      </c>
      <c r="C112" s="39">
        <v>228.12</v>
      </c>
      <c r="D112" s="92"/>
      <c r="E112" s="92"/>
      <c r="F112" s="91"/>
    </row>
    <row r="113" spans="1:6" ht="37.5">
      <c r="A113" s="91" t="s">
        <v>758</v>
      </c>
      <c r="B113" s="39" t="s">
        <v>21</v>
      </c>
      <c r="C113" s="39">
        <v>228.12</v>
      </c>
      <c r="D113" s="92"/>
      <c r="E113" s="92"/>
      <c r="F113" s="91"/>
    </row>
    <row r="114" spans="1:6" ht="24.75">
      <c r="A114" s="91" t="s">
        <v>759</v>
      </c>
      <c r="B114" s="39" t="s">
        <v>702</v>
      </c>
      <c r="C114" s="39">
        <v>1980</v>
      </c>
      <c r="D114" s="92"/>
      <c r="E114" s="92"/>
      <c r="F114" s="91"/>
    </row>
    <row r="115" spans="1:6" ht="12">
      <c r="A115" s="91" t="s">
        <v>1511</v>
      </c>
      <c r="B115" s="39" t="s">
        <v>173</v>
      </c>
      <c r="C115" s="39">
        <v>1</v>
      </c>
      <c r="D115" s="92"/>
      <c r="E115" s="92"/>
      <c r="F115" s="91"/>
    </row>
    <row r="116" spans="1:6" ht="12.75">
      <c r="A116" s="101" t="s">
        <v>760</v>
      </c>
      <c r="B116" s="102"/>
      <c r="C116" s="102"/>
      <c r="D116" s="102"/>
      <c r="E116" s="102"/>
      <c r="F116" s="91"/>
    </row>
    <row r="117" spans="1:6" ht="24.75">
      <c r="A117" s="91" t="s">
        <v>761</v>
      </c>
      <c r="B117" s="39" t="s">
        <v>21</v>
      </c>
      <c r="C117" s="39">
        <v>67.65</v>
      </c>
      <c r="D117" s="92"/>
      <c r="E117" s="92"/>
      <c r="F117" s="91"/>
    </row>
    <row r="118" spans="1:6" ht="24.75">
      <c r="A118" s="91" t="s">
        <v>762</v>
      </c>
      <c r="B118" s="39" t="s">
        <v>21</v>
      </c>
      <c r="C118" s="39">
        <v>67.65</v>
      </c>
      <c r="D118" s="92"/>
      <c r="E118" s="92"/>
      <c r="F118" s="91"/>
    </row>
    <row r="119" spans="1:6" ht="24.75">
      <c r="A119" s="91" t="s">
        <v>763</v>
      </c>
      <c r="B119" s="39" t="s">
        <v>21</v>
      </c>
      <c r="C119" s="39">
        <v>67.65</v>
      </c>
      <c r="D119" s="92"/>
      <c r="E119" s="92"/>
      <c r="F119" s="91"/>
    </row>
    <row r="120" spans="1:6" ht="24.75">
      <c r="A120" s="91" t="s">
        <v>764</v>
      </c>
      <c r="B120" s="39" t="s">
        <v>21</v>
      </c>
      <c r="C120" s="39">
        <v>67.65</v>
      </c>
      <c r="D120" s="92"/>
      <c r="E120" s="92"/>
      <c r="F120" s="91"/>
    </row>
    <row r="121" spans="1:6" ht="24.75">
      <c r="A121" s="91" t="s">
        <v>765</v>
      </c>
      <c r="B121" s="39" t="s">
        <v>21</v>
      </c>
      <c r="C121" s="39">
        <v>67.65</v>
      </c>
      <c r="D121" s="92"/>
      <c r="E121" s="92"/>
      <c r="F121" s="91"/>
    </row>
    <row r="122" spans="1:6" ht="12.75">
      <c r="A122" s="101" t="s">
        <v>766</v>
      </c>
      <c r="B122" s="102"/>
      <c r="C122" s="102"/>
      <c r="D122" s="102"/>
      <c r="E122" s="102"/>
      <c r="F122" s="91"/>
    </row>
    <row r="123" spans="1:6" ht="12.75">
      <c r="A123" s="101" t="s">
        <v>767</v>
      </c>
      <c r="B123" s="102"/>
      <c r="C123" s="102"/>
      <c r="D123" s="102"/>
      <c r="E123" s="102"/>
      <c r="F123" s="91"/>
    </row>
    <row r="124" spans="1:6" ht="24.75">
      <c r="A124" s="91" t="s">
        <v>768</v>
      </c>
      <c r="B124" s="39" t="s">
        <v>21</v>
      </c>
      <c r="C124" s="39">
        <v>31.65</v>
      </c>
      <c r="D124" s="92"/>
      <c r="E124" s="92"/>
      <c r="F124" s="91"/>
    </row>
    <row r="125" spans="1:6" ht="24.75">
      <c r="A125" s="91" t="s">
        <v>769</v>
      </c>
      <c r="B125" s="39" t="s">
        <v>21</v>
      </c>
      <c r="C125" s="39">
        <v>31.65</v>
      </c>
      <c r="D125" s="92"/>
      <c r="E125" s="92"/>
      <c r="F125" s="91"/>
    </row>
    <row r="126" spans="1:6" ht="12.75">
      <c r="A126" s="101" t="s">
        <v>770</v>
      </c>
      <c r="B126" s="102"/>
      <c r="C126" s="102"/>
      <c r="D126" s="102"/>
      <c r="E126" s="102"/>
      <c r="F126" s="91"/>
    </row>
    <row r="127" spans="1:6" ht="37.5">
      <c r="A127" s="91" t="s">
        <v>771</v>
      </c>
      <c r="B127" s="39" t="s">
        <v>21</v>
      </c>
      <c r="C127" s="39">
        <v>21.8</v>
      </c>
      <c r="D127" s="92"/>
      <c r="E127" s="92"/>
      <c r="F127" s="91"/>
    </row>
    <row r="128" spans="1:6" ht="24.75">
      <c r="A128" s="91" t="s">
        <v>772</v>
      </c>
      <c r="B128" s="39" t="s">
        <v>21</v>
      </c>
      <c r="C128" s="39">
        <v>21.8</v>
      </c>
      <c r="D128" s="92"/>
      <c r="E128" s="92"/>
      <c r="F128" s="91"/>
    </row>
    <row r="129" spans="1:6" ht="24.75">
      <c r="A129" s="91" t="s">
        <v>773</v>
      </c>
      <c r="B129" s="39" t="s">
        <v>21</v>
      </c>
      <c r="C129" s="39">
        <v>21.8</v>
      </c>
      <c r="D129" s="92"/>
      <c r="E129" s="92"/>
      <c r="F129" s="91"/>
    </row>
    <row r="130" spans="1:6" ht="24.75">
      <c r="A130" s="91" t="s">
        <v>774</v>
      </c>
      <c r="B130" s="39" t="s">
        <v>21</v>
      </c>
      <c r="C130" s="39">
        <v>21.8</v>
      </c>
      <c r="D130" s="92"/>
      <c r="E130" s="92"/>
      <c r="F130" s="91"/>
    </row>
    <row r="131" spans="1:6" ht="24.75">
      <c r="A131" s="91" t="s">
        <v>775</v>
      </c>
      <c r="B131" s="39" t="s">
        <v>21</v>
      </c>
      <c r="C131" s="39">
        <v>21.8</v>
      </c>
      <c r="D131" s="92"/>
      <c r="E131" s="92"/>
      <c r="F131" s="91"/>
    </row>
    <row r="132" spans="1:6" ht="24.75">
      <c r="A132" s="91" t="s">
        <v>776</v>
      </c>
      <c r="B132" s="39" t="s">
        <v>21</v>
      </c>
      <c r="C132" s="39">
        <v>21.8</v>
      </c>
      <c r="D132" s="92"/>
      <c r="E132" s="92"/>
      <c r="F132" s="91"/>
    </row>
    <row r="133" spans="1:6" ht="37.5">
      <c r="A133" s="91" t="s">
        <v>777</v>
      </c>
      <c r="B133" s="39" t="s">
        <v>21</v>
      </c>
      <c r="C133" s="39">
        <v>21.8</v>
      </c>
      <c r="D133" s="92"/>
      <c r="E133" s="92"/>
      <c r="F133" s="91"/>
    </row>
    <row r="134" spans="1:6" ht="12.75">
      <c r="A134" s="101" t="s">
        <v>778</v>
      </c>
      <c r="B134" s="102"/>
      <c r="C134" s="102"/>
      <c r="D134" s="102"/>
      <c r="E134" s="102"/>
      <c r="F134" s="91"/>
    </row>
    <row r="135" spans="1:6" ht="24.75">
      <c r="A135" s="91" t="s">
        <v>779</v>
      </c>
      <c r="B135" s="39" t="s">
        <v>21</v>
      </c>
      <c r="C135" s="39">
        <v>31.65</v>
      </c>
      <c r="D135" s="92"/>
      <c r="E135" s="92"/>
      <c r="F135" s="91"/>
    </row>
    <row r="136" spans="1:6" ht="24.75">
      <c r="A136" s="91" t="s">
        <v>780</v>
      </c>
      <c r="B136" s="39" t="s">
        <v>21</v>
      </c>
      <c r="C136" s="39">
        <v>31.65</v>
      </c>
      <c r="D136" s="92"/>
      <c r="E136" s="92"/>
      <c r="F136" s="91"/>
    </row>
    <row r="137" spans="1:6" ht="24.75">
      <c r="A137" s="91" t="s">
        <v>781</v>
      </c>
      <c r="B137" s="39" t="s">
        <v>21</v>
      </c>
      <c r="C137" s="39">
        <v>31.65</v>
      </c>
      <c r="D137" s="92"/>
      <c r="E137" s="92"/>
      <c r="F137" s="91"/>
    </row>
    <row r="138" spans="1:6" ht="24.75">
      <c r="A138" s="91" t="s">
        <v>782</v>
      </c>
      <c r="B138" s="39" t="s">
        <v>21</v>
      </c>
      <c r="C138" s="39">
        <v>31.65</v>
      </c>
      <c r="D138" s="92"/>
      <c r="E138" s="92"/>
      <c r="F138" s="91"/>
    </row>
    <row r="139" spans="1:6" ht="24.75">
      <c r="A139" s="91" t="s">
        <v>783</v>
      </c>
      <c r="B139" s="39" t="s">
        <v>21</v>
      </c>
      <c r="C139" s="39">
        <v>31.65</v>
      </c>
      <c r="D139" s="92"/>
      <c r="E139" s="92"/>
      <c r="F139" s="91"/>
    </row>
    <row r="140" spans="1:6" ht="12.75">
      <c r="A140" s="101" t="s">
        <v>784</v>
      </c>
      <c r="B140" s="102"/>
      <c r="C140" s="102"/>
      <c r="D140" s="102"/>
      <c r="E140" s="102"/>
      <c r="F140" s="91"/>
    </row>
    <row r="141" spans="1:6" ht="12.75">
      <c r="A141" s="101" t="s">
        <v>785</v>
      </c>
      <c r="B141" s="102"/>
      <c r="C141" s="102"/>
      <c r="D141" s="102"/>
      <c r="E141" s="102"/>
      <c r="F141" s="91"/>
    </row>
    <row r="142" spans="1:6" ht="24.75">
      <c r="A142" s="91" t="s">
        <v>786</v>
      </c>
      <c r="B142" s="39" t="s">
        <v>21</v>
      </c>
      <c r="C142" s="39">
        <v>36.7</v>
      </c>
      <c r="D142" s="92"/>
      <c r="E142" s="92"/>
      <c r="F142" s="91"/>
    </row>
    <row r="143" spans="1:6" ht="24.75">
      <c r="A143" s="91" t="s">
        <v>787</v>
      </c>
      <c r="B143" s="39" t="s">
        <v>21</v>
      </c>
      <c r="C143" s="39">
        <v>36.7</v>
      </c>
      <c r="D143" s="92"/>
      <c r="E143" s="92"/>
      <c r="F143" s="91"/>
    </row>
    <row r="144" spans="1:6" ht="12.75">
      <c r="A144" s="101" t="s">
        <v>788</v>
      </c>
      <c r="B144" s="102"/>
      <c r="C144" s="102"/>
      <c r="D144" s="102"/>
      <c r="E144" s="102"/>
      <c r="F144" s="91"/>
    </row>
    <row r="145" spans="1:6" ht="37.5">
      <c r="A145" s="91" t="s">
        <v>789</v>
      </c>
      <c r="B145" s="39" t="s">
        <v>21</v>
      </c>
      <c r="C145" s="39">
        <v>20</v>
      </c>
      <c r="D145" s="92"/>
      <c r="E145" s="92"/>
      <c r="F145" s="91"/>
    </row>
    <row r="146" spans="1:6" ht="24.75">
      <c r="A146" s="91" t="s">
        <v>790</v>
      </c>
      <c r="B146" s="39" t="s">
        <v>21</v>
      </c>
      <c r="C146" s="39">
        <v>20</v>
      </c>
      <c r="D146" s="92"/>
      <c r="E146" s="92"/>
      <c r="F146" s="91"/>
    </row>
    <row r="147" spans="1:6" ht="24.75">
      <c r="A147" s="91" t="s">
        <v>791</v>
      </c>
      <c r="B147" s="39" t="s">
        <v>21</v>
      </c>
      <c r="C147" s="39">
        <v>20</v>
      </c>
      <c r="D147" s="92"/>
      <c r="E147" s="92"/>
      <c r="F147" s="91"/>
    </row>
    <row r="148" spans="1:6" ht="24.75">
      <c r="A148" s="91" t="s">
        <v>792</v>
      </c>
      <c r="B148" s="39" t="s">
        <v>21</v>
      </c>
      <c r="C148" s="39">
        <v>20</v>
      </c>
      <c r="D148" s="92"/>
      <c r="E148" s="92"/>
      <c r="F148" s="91"/>
    </row>
    <row r="149" spans="1:6" ht="24.75">
      <c r="A149" s="91" t="s">
        <v>793</v>
      </c>
      <c r="B149" s="39" t="s">
        <v>21</v>
      </c>
      <c r="C149" s="39">
        <v>20</v>
      </c>
      <c r="D149" s="92"/>
      <c r="E149" s="92"/>
      <c r="F149" s="91"/>
    </row>
    <row r="150" spans="1:6" ht="24.75">
      <c r="A150" s="91" t="s">
        <v>794</v>
      </c>
      <c r="B150" s="39" t="s">
        <v>21</v>
      </c>
      <c r="C150" s="39">
        <v>20</v>
      </c>
      <c r="D150" s="92"/>
      <c r="E150" s="92"/>
      <c r="F150" s="91"/>
    </row>
    <row r="151" spans="1:6" ht="37.5">
      <c r="A151" s="91" t="s">
        <v>795</v>
      </c>
      <c r="B151" s="39" t="s">
        <v>21</v>
      </c>
      <c r="C151" s="39">
        <v>20</v>
      </c>
      <c r="D151" s="92"/>
      <c r="E151" s="92"/>
      <c r="F151" s="91"/>
    </row>
    <row r="152" spans="1:6" ht="24.75">
      <c r="A152" s="91" t="s">
        <v>796</v>
      </c>
      <c r="B152" s="39" t="s">
        <v>702</v>
      </c>
      <c r="C152" s="39">
        <v>2000</v>
      </c>
      <c r="D152" s="92"/>
      <c r="E152" s="92"/>
      <c r="F152" s="91"/>
    </row>
    <row r="153" spans="1:6" ht="12.75">
      <c r="A153" s="101" t="s">
        <v>797</v>
      </c>
      <c r="B153" s="102"/>
      <c r="C153" s="102"/>
      <c r="D153" s="102"/>
      <c r="E153" s="102"/>
      <c r="F153" s="91"/>
    </row>
    <row r="154" spans="1:6" ht="12.75">
      <c r="A154" s="101" t="s">
        <v>798</v>
      </c>
      <c r="B154" s="102"/>
      <c r="C154" s="102"/>
      <c r="D154" s="102"/>
      <c r="E154" s="102"/>
      <c r="F154" s="91"/>
    </row>
    <row r="155" spans="1:6" ht="37.5">
      <c r="A155" s="91" t="s">
        <v>799</v>
      </c>
      <c r="B155" s="39" t="s">
        <v>21</v>
      </c>
      <c r="C155" s="39">
        <v>37.25</v>
      </c>
      <c r="D155" s="92"/>
      <c r="E155" s="92"/>
      <c r="F155" s="91"/>
    </row>
    <row r="156" spans="1:6" ht="12.75">
      <c r="A156" s="101" t="s">
        <v>800</v>
      </c>
      <c r="B156" s="102"/>
      <c r="C156" s="102"/>
      <c r="D156" s="102"/>
      <c r="E156" s="102"/>
      <c r="F156" s="91"/>
    </row>
    <row r="157" spans="1:6" ht="12.75">
      <c r="A157" s="101" t="s">
        <v>801</v>
      </c>
      <c r="B157" s="102"/>
      <c r="C157" s="102"/>
      <c r="D157" s="102"/>
      <c r="E157" s="102"/>
      <c r="F157" s="91"/>
    </row>
    <row r="158" spans="1:6" ht="24.75">
      <c r="A158" s="91" t="s">
        <v>802</v>
      </c>
      <c r="B158" s="39" t="s">
        <v>21</v>
      </c>
      <c r="C158" s="39">
        <v>38.13</v>
      </c>
      <c r="D158" s="92"/>
      <c r="E158" s="92"/>
      <c r="F158" s="91"/>
    </row>
    <row r="159" spans="1:6" ht="24.75">
      <c r="A159" s="91" t="s">
        <v>803</v>
      </c>
      <c r="B159" s="39" t="s">
        <v>21</v>
      </c>
      <c r="C159" s="39">
        <v>38.13</v>
      </c>
      <c r="D159" s="92"/>
      <c r="E159" s="92"/>
      <c r="F159" s="91"/>
    </row>
    <row r="160" spans="1:6" ht="24.75">
      <c r="A160" s="91" t="s">
        <v>804</v>
      </c>
      <c r="B160" s="39" t="s">
        <v>21</v>
      </c>
      <c r="C160" s="39">
        <v>38.13</v>
      </c>
      <c r="D160" s="92"/>
      <c r="E160" s="92"/>
      <c r="F160" s="91"/>
    </row>
    <row r="161" spans="1:6" ht="12">
      <c r="A161" s="91" t="s">
        <v>805</v>
      </c>
      <c r="B161" s="39" t="s">
        <v>21</v>
      </c>
      <c r="C161" s="39">
        <v>38.13</v>
      </c>
      <c r="D161" s="92"/>
      <c r="E161" s="92"/>
      <c r="F161" s="91"/>
    </row>
    <row r="162" spans="1:6" ht="24.75">
      <c r="A162" s="91" t="s">
        <v>806</v>
      </c>
      <c r="B162" s="39" t="s">
        <v>21</v>
      </c>
      <c r="C162" s="39">
        <v>38.13</v>
      </c>
      <c r="D162" s="92"/>
      <c r="E162" s="92"/>
      <c r="F162" s="91"/>
    </row>
    <row r="163" spans="1:6" ht="37.5">
      <c r="A163" s="91" t="s">
        <v>807</v>
      </c>
      <c r="B163" s="39" t="s">
        <v>21</v>
      </c>
      <c r="C163" s="39">
        <v>38.13</v>
      </c>
      <c r="D163" s="92"/>
      <c r="E163" s="92"/>
      <c r="F163" s="91"/>
    </row>
    <row r="164" spans="1:6" ht="24.75">
      <c r="A164" s="91" t="s">
        <v>808</v>
      </c>
      <c r="B164" s="39" t="s">
        <v>21</v>
      </c>
      <c r="C164" s="39">
        <v>38.13</v>
      </c>
      <c r="D164" s="92"/>
      <c r="E164" s="92"/>
      <c r="F164" s="91"/>
    </row>
    <row r="165" spans="1:6" ht="12">
      <c r="A165" s="91" t="s">
        <v>809</v>
      </c>
      <c r="B165" s="39" t="s">
        <v>21</v>
      </c>
      <c r="C165" s="39">
        <v>38.13</v>
      </c>
      <c r="D165" s="92"/>
      <c r="E165" s="92"/>
      <c r="F165" s="91"/>
    </row>
    <row r="166" spans="1:6" ht="24.75">
      <c r="A166" s="91" t="s">
        <v>810</v>
      </c>
      <c r="B166" s="39" t="s">
        <v>21</v>
      </c>
      <c r="C166" s="39">
        <v>38.13</v>
      </c>
      <c r="D166" s="92"/>
      <c r="E166" s="92"/>
      <c r="F166" s="91"/>
    </row>
    <row r="167" spans="1:6" ht="37.5">
      <c r="A167" s="91" t="s">
        <v>811</v>
      </c>
      <c r="B167" s="39" t="s">
        <v>21</v>
      </c>
      <c r="C167" s="39">
        <v>38.13</v>
      </c>
      <c r="D167" s="92"/>
      <c r="E167" s="92"/>
      <c r="F167" s="91"/>
    </row>
    <row r="168" spans="1:6" ht="37.5">
      <c r="A168" s="91" t="s">
        <v>812</v>
      </c>
      <c r="B168" s="39" t="s">
        <v>21</v>
      </c>
      <c r="C168" s="39">
        <v>38.13</v>
      </c>
      <c r="D168" s="92"/>
      <c r="E168" s="92"/>
      <c r="F168" s="91"/>
    </row>
    <row r="169" spans="1:6" ht="12.75">
      <c r="A169" s="101" t="s">
        <v>813</v>
      </c>
      <c r="B169" s="102"/>
      <c r="C169" s="102"/>
      <c r="D169" s="102"/>
      <c r="E169" s="102"/>
      <c r="F169" s="91"/>
    </row>
    <row r="170" spans="1:6" ht="37.5">
      <c r="A170" s="91" t="s">
        <v>814</v>
      </c>
      <c r="B170" s="39" t="s">
        <v>21</v>
      </c>
      <c r="C170" s="39">
        <v>32.18</v>
      </c>
      <c r="D170" s="92"/>
      <c r="E170" s="92"/>
      <c r="F170" s="91"/>
    </row>
    <row r="171" spans="1:6" ht="24.75">
      <c r="A171" s="91" t="s">
        <v>815</v>
      </c>
      <c r="B171" s="39" t="s">
        <v>21</v>
      </c>
      <c r="C171" s="39">
        <v>32.18</v>
      </c>
      <c r="D171" s="92"/>
      <c r="E171" s="92"/>
      <c r="F171" s="91"/>
    </row>
    <row r="172" spans="1:6" ht="24.75">
      <c r="A172" s="91" t="s">
        <v>816</v>
      </c>
      <c r="B172" s="39" t="s">
        <v>21</v>
      </c>
      <c r="C172" s="39">
        <v>32.18</v>
      </c>
      <c r="D172" s="92"/>
      <c r="E172" s="92"/>
      <c r="F172" s="91"/>
    </row>
    <row r="173" spans="1:6" ht="24.75">
      <c r="A173" s="91" t="s">
        <v>817</v>
      </c>
      <c r="B173" s="39" t="s">
        <v>21</v>
      </c>
      <c r="C173" s="39">
        <v>69.74</v>
      </c>
      <c r="D173" s="92"/>
      <c r="E173" s="92"/>
      <c r="F173" s="91"/>
    </row>
    <row r="174" spans="1:6" ht="24.75">
      <c r="A174" s="91" t="s">
        <v>818</v>
      </c>
      <c r="B174" s="39" t="s">
        <v>21</v>
      </c>
      <c r="C174" s="39">
        <v>101.92</v>
      </c>
      <c r="D174" s="92"/>
      <c r="E174" s="92"/>
      <c r="F174" s="91"/>
    </row>
    <row r="175" spans="1:6" ht="24.75">
      <c r="A175" s="91" t="s">
        <v>819</v>
      </c>
      <c r="B175" s="39" t="s">
        <v>21</v>
      </c>
      <c r="C175" s="39">
        <v>101.92</v>
      </c>
      <c r="D175" s="92"/>
      <c r="E175" s="92"/>
      <c r="F175" s="91"/>
    </row>
    <row r="176" spans="1:6" ht="24.75">
      <c r="A176" s="91" t="s">
        <v>820</v>
      </c>
      <c r="B176" s="39" t="s">
        <v>21</v>
      </c>
      <c r="C176" s="39">
        <v>101.92</v>
      </c>
      <c r="D176" s="92"/>
      <c r="E176" s="92"/>
      <c r="F176" s="91"/>
    </row>
    <row r="177" spans="1:6" ht="37.5">
      <c r="A177" s="91" t="s">
        <v>821</v>
      </c>
      <c r="B177" s="39" t="s">
        <v>21</v>
      </c>
      <c r="C177" s="39">
        <v>101.92</v>
      </c>
      <c r="D177" s="92"/>
      <c r="E177" s="92"/>
      <c r="F177" s="91"/>
    </row>
    <row r="178" spans="1:6" ht="24.75">
      <c r="A178" s="91" t="s">
        <v>822</v>
      </c>
      <c r="B178" s="39" t="s">
        <v>702</v>
      </c>
      <c r="C178" s="39">
        <v>525.4</v>
      </c>
      <c r="D178" s="92"/>
      <c r="E178" s="92"/>
      <c r="F178" s="91"/>
    </row>
    <row r="179" spans="1:6" ht="12.75">
      <c r="A179" s="101" t="s">
        <v>823</v>
      </c>
      <c r="B179" s="102"/>
      <c r="C179" s="102"/>
      <c r="D179" s="102"/>
      <c r="E179" s="102"/>
      <c r="F179" s="91"/>
    </row>
    <row r="180" spans="1:6" ht="24.75">
      <c r="A180" s="91" t="s">
        <v>824</v>
      </c>
      <c r="B180" s="39" t="s">
        <v>21</v>
      </c>
      <c r="C180" s="39">
        <v>38.13</v>
      </c>
      <c r="D180" s="92"/>
      <c r="E180" s="92"/>
      <c r="F180" s="91"/>
    </row>
    <row r="181" spans="1:6" ht="24.75">
      <c r="A181" s="91" t="s">
        <v>825</v>
      </c>
      <c r="B181" s="39" t="s">
        <v>21</v>
      </c>
      <c r="C181" s="39">
        <v>38.13</v>
      </c>
      <c r="D181" s="92"/>
      <c r="E181" s="92"/>
      <c r="F181" s="91"/>
    </row>
    <row r="182" spans="1:6" ht="24.75">
      <c r="A182" s="91" t="s">
        <v>826</v>
      </c>
      <c r="B182" s="39" t="s">
        <v>21</v>
      </c>
      <c r="C182" s="39">
        <v>38.13</v>
      </c>
      <c r="D182" s="92"/>
      <c r="E182" s="92"/>
      <c r="F182" s="91"/>
    </row>
    <row r="183" spans="1:6" ht="24.75">
      <c r="A183" s="91" t="s">
        <v>827</v>
      </c>
      <c r="B183" s="39" t="s">
        <v>21</v>
      </c>
      <c r="C183" s="39">
        <v>38.13</v>
      </c>
      <c r="D183" s="92"/>
      <c r="E183" s="92"/>
      <c r="F183" s="91"/>
    </row>
    <row r="184" spans="1:6" ht="24.75">
      <c r="A184" s="91" t="s">
        <v>828</v>
      </c>
      <c r="B184" s="39" t="s">
        <v>21</v>
      </c>
      <c r="C184" s="39">
        <v>38.13</v>
      </c>
      <c r="D184" s="92"/>
      <c r="E184" s="92"/>
      <c r="F184" s="91"/>
    </row>
    <row r="185" spans="1:6" ht="12.75">
      <c r="A185" s="101" t="s">
        <v>829</v>
      </c>
      <c r="B185" s="102"/>
      <c r="C185" s="102"/>
      <c r="D185" s="102"/>
      <c r="E185" s="102"/>
      <c r="F185" s="91"/>
    </row>
    <row r="186" spans="1:6" ht="12.75">
      <c r="A186" s="101" t="s">
        <v>830</v>
      </c>
      <c r="B186" s="102"/>
      <c r="C186" s="102"/>
      <c r="D186" s="102"/>
      <c r="E186" s="102"/>
      <c r="F186" s="91"/>
    </row>
    <row r="187" spans="1:6" ht="24.75">
      <c r="A187" s="91" t="s">
        <v>831</v>
      </c>
      <c r="B187" s="39" t="s">
        <v>21</v>
      </c>
      <c r="C187" s="39">
        <v>31.33</v>
      </c>
      <c r="D187" s="92"/>
      <c r="E187" s="92"/>
      <c r="F187" s="91"/>
    </row>
    <row r="188" spans="1:6" ht="24.75">
      <c r="A188" s="91" t="s">
        <v>832</v>
      </c>
      <c r="B188" s="39" t="s">
        <v>21</v>
      </c>
      <c r="C188" s="39">
        <v>31.33</v>
      </c>
      <c r="D188" s="92"/>
      <c r="E188" s="92"/>
      <c r="F188" s="91"/>
    </row>
    <row r="189" spans="1:6" ht="24.75">
      <c r="A189" s="91" t="s">
        <v>833</v>
      </c>
      <c r="B189" s="39" t="s">
        <v>21</v>
      </c>
      <c r="C189" s="39">
        <v>31.33</v>
      </c>
      <c r="D189" s="92"/>
      <c r="E189" s="92"/>
      <c r="F189" s="91"/>
    </row>
    <row r="190" spans="1:6" ht="12">
      <c r="A190" s="91" t="s">
        <v>834</v>
      </c>
      <c r="B190" s="39" t="s">
        <v>21</v>
      </c>
      <c r="C190" s="39">
        <v>31.33</v>
      </c>
      <c r="D190" s="92"/>
      <c r="E190" s="92"/>
      <c r="F190" s="91"/>
    </row>
    <row r="191" spans="1:6" ht="24.75">
      <c r="A191" s="91" t="s">
        <v>835</v>
      </c>
      <c r="B191" s="39" t="s">
        <v>21</v>
      </c>
      <c r="C191" s="39">
        <v>31.33</v>
      </c>
      <c r="D191" s="92"/>
      <c r="E191" s="92"/>
      <c r="F191" s="91"/>
    </row>
    <row r="192" spans="1:6" ht="37.5">
      <c r="A192" s="91" t="s">
        <v>836</v>
      </c>
      <c r="B192" s="39" t="s">
        <v>21</v>
      </c>
      <c r="C192" s="39">
        <v>31.33</v>
      </c>
      <c r="D192" s="92"/>
      <c r="E192" s="92"/>
      <c r="F192" s="91"/>
    </row>
    <row r="193" spans="1:6" ht="24.75">
      <c r="A193" s="91" t="s">
        <v>837</v>
      </c>
      <c r="B193" s="39" t="s">
        <v>21</v>
      </c>
      <c r="C193" s="39">
        <v>31.33</v>
      </c>
      <c r="D193" s="92"/>
      <c r="E193" s="92"/>
      <c r="F193" s="91"/>
    </row>
    <row r="194" spans="1:6" ht="12">
      <c r="A194" s="91" t="s">
        <v>838</v>
      </c>
      <c r="B194" s="39" t="s">
        <v>21</v>
      </c>
      <c r="C194" s="39">
        <v>31.33</v>
      </c>
      <c r="D194" s="92"/>
      <c r="E194" s="92"/>
      <c r="F194" s="91"/>
    </row>
    <row r="195" spans="1:6" ht="24.75">
      <c r="A195" s="91" t="s">
        <v>839</v>
      </c>
      <c r="B195" s="39" t="s">
        <v>21</v>
      </c>
      <c r="C195" s="39">
        <v>31.33</v>
      </c>
      <c r="D195" s="92"/>
      <c r="E195" s="92"/>
      <c r="F195" s="91"/>
    </row>
    <row r="196" spans="1:6" ht="37.5">
      <c r="A196" s="91" t="s">
        <v>840</v>
      </c>
      <c r="B196" s="39" t="s">
        <v>21</v>
      </c>
      <c r="C196" s="39">
        <v>31.33</v>
      </c>
      <c r="D196" s="92"/>
      <c r="E196" s="92"/>
      <c r="F196" s="91"/>
    </row>
    <row r="197" spans="1:6" ht="37.5">
      <c r="A197" s="91" t="s">
        <v>841</v>
      </c>
      <c r="B197" s="39" t="s">
        <v>21</v>
      </c>
      <c r="C197" s="39">
        <v>31.33</v>
      </c>
      <c r="D197" s="92"/>
      <c r="E197" s="92"/>
      <c r="F197" s="91"/>
    </row>
    <row r="198" spans="1:6" ht="12.75">
      <c r="A198" s="101" t="s">
        <v>842</v>
      </c>
      <c r="B198" s="102"/>
      <c r="C198" s="102"/>
      <c r="D198" s="102"/>
      <c r="E198" s="102"/>
      <c r="F198" s="91"/>
    </row>
    <row r="199" spans="1:6" ht="37.5">
      <c r="A199" s="91" t="s">
        <v>843</v>
      </c>
      <c r="B199" s="39" t="s">
        <v>21</v>
      </c>
      <c r="C199" s="39">
        <v>30.76</v>
      </c>
      <c r="D199" s="92"/>
      <c r="E199" s="92"/>
      <c r="F199" s="91"/>
    </row>
    <row r="200" spans="1:6" ht="24.75">
      <c r="A200" s="91" t="s">
        <v>844</v>
      </c>
      <c r="B200" s="39" t="s">
        <v>21</v>
      </c>
      <c r="C200" s="39">
        <v>30.76</v>
      </c>
      <c r="D200" s="92"/>
      <c r="E200" s="92"/>
      <c r="F200" s="91"/>
    </row>
    <row r="201" spans="1:6" ht="24.75">
      <c r="A201" s="91" t="s">
        <v>845</v>
      </c>
      <c r="B201" s="39" t="s">
        <v>21</v>
      </c>
      <c r="C201" s="39">
        <v>30.76</v>
      </c>
      <c r="D201" s="92"/>
      <c r="E201" s="92"/>
      <c r="F201" s="91"/>
    </row>
    <row r="202" spans="1:6" ht="24.75">
      <c r="A202" s="91" t="s">
        <v>846</v>
      </c>
      <c r="B202" s="39" t="s">
        <v>21</v>
      </c>
      <c r="C202" s="39">
        <v>66.63</v>
      </c>
      <c r="D202" s="92"/>
      <c r="E202" s="92"/>
      <c r="F202" s="91"/>
    </row>
    <row r="203" spans="1:6" ht="24.75">
      <c r="A203" s="91" t="s">
        <v>847</v>
      </c>
      <c r="B203" s="39" t="s">
        <v>21</v>
      </c>
      <c r="C203" s="39">
        <v>97.39</v>
      </c>
      <c r="D203" s="92"/>
      <c r="E203" s="92"/>
      <c r="F203" s="91"/>
    </row>
    <row r="204" spans="1:6" ht="24.75">
      <c r="A204" s="91" t="s">
        <v>848</v>
      </c>
      <c r="B204" s="39" t="s">
        <v>21</v>
      </c>
      <c r="C204" s="39">
        <v>97.39</v>
      </c>
      <c r="D204" s="92"/>
      <c r="E204" s="92"/>
      <c r="F204" s="91"/>
    </row>
    <row r="205" spans="1:6" ht="24.75">
      <c r="A205" s="91" t="s">
        <v>849</v>
      </c>
      <c r="B205" s="39" t="s">
        <v>21</v>
      </c>
      <c r="C205" s="39">
        <v>97.39</v>
      </c>
      <c r="D205" s="92"/>
      <c r="E205" s="92"/>
      <c r="F205" s="91"/>
    </row>
    <row r="206" spans="1:6" ht="37.5">
      <c r="A206" s="91" t="s">
        <v>850</v>
      </c>
      <c r="B206" s="39" t="s">
        <v>21</v>
      </c>
      <c r="C206" s="39">
        <v>97.39</v>
      </c>
      <c r="D206" s="92"/>
      <c r="E206" s="92"/>
      <c r="F206" s="91"/>
    </row>
    <row r="207" spans="1:6" ht="24.75">
      <c r="A207" s="91" t="s">
        <v>851</v>
      </c>
      <c r="B207" s="39" t="s">
        <v>702</v>
      </c>
      <c r="C207" s="39">
        <v>52.9</v>
      </c>
      <c r="D207" s="92"/>
      <c r="E207" s="92"/>
      <c r="F207" s="91"/>
    </row>
    <row r="208" spans="1:6" ht="12.75">
      <c r="A208" s="101" t="s">
        <v>852</v>
      </c>
      <c r="B208" s="102"/>
      <c r="C208" s="102"/>
      <c r="D208" s="102"/>
      <c r="E208" s="102"/>
      <c r="F208" s="91"/>
    </row>
    <row r="209" spans="1:6" ht="24.75">
      <c r="A209" s="91" t="s">
        <v>853</v>
      </c>
      <c r="B209" s="39" t="s">
        <v>21</v>
      </c>
      <c r="C209" s="39">
        <v>31.33</v>
      </c>
      <c r="D209" s="92"/>
      <c r="E209" s="92"/>
      <c r="F209" s="91"/>
    </row>
    <row r="210" spans="1:6" ht="24.75">
      <c r="A210" s="91" t="s">
        <v>854</v>
      </c>
      <c r="B210" s="39" t="s">
        <v>21</v>
      </c>
      <c r="C210" s="39">
        <v>31.33</v>
      </c>
      <c r="D210" s="92"/>
      <c r="E210" s="92"/>
      <c r="F210" s="91"/>
    </row>
    <row r="211" spans="1:6" ht="24.75">
      <c r="A211" s="91" t="s">
        <v>855</v>
      </c>
      <c r="B211" s="39" t="s">
        <v>21</v>
      </c>
      <c r="C211" s="39">
        <v>31.33</v>
      </c>
      <c r="D211" s="92"/>
      <c r="E211" s="92"/>
      <c r="F211" s="91"/>
    </row>
    <row r="212" spans="1:6" ht="24.75">
      <c r="A212" s="91" t="s">
        <v>856</v>
      </c>
      <c r="B212" s="39" t="s">
        <v>21</v>
      </c>
      <c r="C212" s="39">
        <v>31.33</v>
      </c>
      <c r="D212" s="92"/>
      <c r="E212" s="92"/>
      <c r="F212" s="91"/>
    </row>
    <row r="213" spans="1:6" ht="24.75">
      <c r="A213" s="91" t="s">
        <v>857</v>
      </c>
      <c r="B213" s="39" t="s">
        <v>21</v>
      </c>
      <c r="C213" s="39">
        <v>31.33</v>
      </c>
      <c r="D213" s="92"/>
      <c r="E213" s="92"/>
      <c r="F213" s="91"/>
    </row>
    <row r="214" spans="1:6" ht="12.75">
      <c r="A214" s="101" t="s">
        <v>858</v>
      </c>
      <c r="B214" s="102"/>
      <c r="C214" s="102"/>
      <c r="D214" s="102"/>
      <c r="E214" s="102"/>
      <c r="F214" s="91"/>
    </row>
    <row r="215" spans="1:6" ht="12.75">
      <c r="A215" s="101" t="s">
        <v>859</v>
      </c>
      <c r="B215" s="102"/>
      <c r="C215" s="102"/>
      <c r="D215" s="102"/>
      <c r="E215" s="102"/>
      <c r="F215" s="91"/>
    </row>
    <row r="216" spans="1:6" ht="24.75">
      <c r="A216" s="91" t="s">
        <v>860</v>
      </c>
      <c r="B216" s="39" t="s">
        <v>21</v>
      </c>
      <c r="C216" s="39">
        <v>45.2</v>
      </c>
      <c r="D216" s="92"/>
      <c r="E216" s="92"/>
      <c r="F216" s="91"/>
    </row>
    <row r="217" spans="1:6" ht="24.75">
      <c r="A217" s="91" t="s">
        <v>861</v>
      </c>
      <c r="B217" s="39" t="s">
        <v>21</v>
      </c>
      <c r="C217" s="39">
        <v>45.2</v>
      </c>
      <c r="D217" s="92"/>
      <c r="E217" s="92"/>
      <c r="F217" s="91"/>
    </row>
    <row r="218" spans="1:6" ht="24.75">
      <c r="A218" s="91" t="s">
        <v>862</v>
      </c>
      <c r="B218" s="39" t="s">
        <v>21</v>
      </c>
      <c r="C218" s="39">
        <v>45.2</v>
      </c>
      <c r="D218" s="92"/>
      <c r="E218" s="92"/>
      <c r="F218" s="91"/>
    </row>
    <row r="219" spans="1:6" ht="12">
      <c r="A219" s="91" t="s">
        <v>863</v>
      </c>
      <c r="B219" s="39" t="s">
        <v>21</v>
      </c>
      <c r="C219" s="39">
        <v>45.2</v>
      </c>
      <c r="D219" s="92"/>
      <c r="E219" s="92"/>
      <c r="F219" s="91"/>
    </row>
    <row r="220" spans="1:6" ht="24.75">
      <c r="A220" s="91" t="s">
        <v>864</v>
      </c>
      <c r="B220" s="39" t="s">
        <v>21</v>
      </c>
      <c r="C220" s="39">
        <v>45.2</v>
      </c>
      <c r="D220" s="92"/>
      <c r="E220" s="92"/>
      <c r="F220" s="91"/>
    </row>
    <row r="221" spans="1:6" ht="37.5">
      <c r="A221" s="91" t="s">
        <v>865</v>
      </c>
      <c r="B221" s="39" t="s">
        <v>21</v>
      </c>
      <c r="C221" s="39">
        <v>45.2</v>
      </c>
      <c r="D221" s="92"/>
      <c r="E221" s="92"/>
      <c r="F221" s="91"/>
    </row>
    <row r="222" spans="1:6" ht="24.75">
      <c r="A222" s="91" t="s">
        <v>866</v>
      </c>
      <c r="B222" s="39" t="s">
        <v>21</v>
      </c>
      <c r="C222" s="39">
        <v>45.2</v>
      </c>
      <c r="D222" s="92"/>
      <c r="E222" s="92"/>
      <c r="F222" s="91"/>
    </row>
    <row r="223" spans="1:6" ht="12">
      <c r="A223" s="91" t="s">
        <v>867</v>
      </c>
      <c r="B223" s="39" t="s">
        <v>21</v>
      </c>
      <c r="C223" s="39">
        <v>45.2</v>
      </c>
      <c r="D223" s="92"/>
      <c r="E223" s="92"/>
      <c r="F223" s="91"/>
    </row>
    <row r="224" spans="1:6" ht="24.75">
      <c r="A224" s="91" t="s">
        <v>868</v>
      </c>
      <c r="B224" s="39" t="s">
        <v>21</v>
      </c>
      <c r="C224" s="39">
        <v>45.2</v>
      </c>
      <c r="D224" s="92"/>
      <c r="E224" s="92"/>
      <c r="F224" s="91"/>
    </row>
    <row r="225" spans="1:6" ht="37.5">
      <c r="A225" s="91" t="s">
        <v>869</v>
      </c>
      <c r="B225" s="39" t="s">
        <v>21</v>
      </c>
      <c r="C225" s="39">
        <v>45.2</v>
      </c>
      <c r="D225" s="92"/>
      <c r="E225" s="92"/>
      <c r="F225" s="91"/>
    </row>
    <row r="226" spans="1:6" ht="37.5">
      <c r="A226" s="91" t="s">
        <v>870</v>
      </c>
      <c r="B226" s="39" t="s">
        <v>21</v>
      </c>
      <c r="C226" s="39">
        <v>45.2</v>
      </c>
      <c r="D226" s="92"/>
      <c r="E226" s="92"/>
      <c r="F226" s="91"/>
    </row>
    <row r="227" spans="1:6" ht="12.75">
      <c r="A227" s="101" t="s">
        <v>871</v>
      </c>
      <c r="B227" s="102"/>
      <c r="C227" s="102"/>
      <c r="D227" s="102"/>
      <c r="E227" s="102"/>
      <c r="F227" s="91"/>
    </row>
    <row r="228" spans="1:6" ht="37.5">
      <c r="A228" s="91" t="s">
        <v>872</v>
      </c>
      <c r="B228" s="39" t="s">
        <v>21</v>
      </c>
      <c r="C228" s="39">
        <v>35.06</v>
      </c>
      <c r="D228" s="92"/>
      <c r="E228" s="92"/>
      <c r="F228" s="91"/>
    </row>
    <row r="229" spans="1:6" ht="24.75">
      <c r="A229" s="91" t="s">
        <v>873</v>
      </c>
      <c r="B229" s="39" t="s">
        <v>21</v>
      </c>
      <c r="C229" s="39">
        <v>35.06</v>
      </c>
      <c r="D229" s="92"/>
      <c r="E229" s="92"/>
      <c r="F229" s="91"/>
    </row>
    <row r="230" spans="1:6" ht="24.75">
      <c r="A230" s="91" t="s">
        <v>874</v>
      </c>
      <c r="B230" s="39" t="s">
        <v>21</v>
      </c>
      <c r="C230" s="39">
        <v>35.06</v>
      </c>
      <c r="D230" s="92"/>
      <c r="E230" s="92"/>
      <c r="F230" s="91"/>
    </row>
    <row r="231" spans="1:6" ht="24.75">
      <c r="A231" s="91" t="s">
        <v>875</v>
      </c>
      <c r="B231" s="39" t="s">
        <v>21</v>
      </c>
      <c r="C231" s="39">
        <v>75.98</v>
      </c>
      <c r="D231" s="92"/>
      <c r="E231" s="92"/>
      <c r="F231" s="91"/>
    </row>
    <row r="232" spans="1:6" ht="24.75">
      <c r="A232" s="91" t="s">
        <v>876</v>
      </c>
      <c r="B232" s="39" t="s">
        <v>21</v>
      </c>
      <c r="C232" s="39">
        <v>111.04</v>
      </c>
      <c r="D232" s="92"/>
      <c r="E232" s="92"/>
      <c r="F232" s="91"/>
    </row>
    <row r="233" spans="1:6" ht="24.75">
      <c r="A233" s="91" t="s">
        <v>877</v>
      </c>
      <c r="B233" s="39" t="s">
        <v>21</v>
      </c>
      <c r="C233" s="39">
        <v>111.04</v>
      </c>
      <c r="D233" s="92"/>
      <c r="E233" s="92"/>
      <c r="F233" s="91"/>
    </row>
    <row r="234" spans="1:6" ht="24.75">
      <c r="A234" s="91" t="s">
        <v>878</v>
      </c>
      <c r="B234" s="39" t="s">
        <v>21</v>
      </c>
      <c r="C234" s="39">
        <v>111.04</v>
      </c>
      <c r="D234" s="92"/>
      <c r="E234" s="92"/>
      <c r="F234" s="91"/>
    </row>
    <row r="235" spans="1:6" ht="37.5">
      <c r="A235" s="91" t="s">
        <v>879</v>
      </c>
      <c r="B235" s="39" t="s">
        <v>21</v>
      </c>
      <c r="C235" s="39">
        <v>111.04</v>
      </c>
      <c r="D235" s="92"/>
      <c r="E235" s="92"/>
      <c r="F235" s="91"/>
    </row>
    <row r="236" spans="1:6" ht="24.75">
      <c r="A236" s="91" t="s">
        <v>880</v>
      </c>
      <c r="B236" s="39" t="s">
        <v>702</v>
      </c>
      <c r="C236" s="39">
        <v>122.8</v>
      </c>
      <c r="D236" s="92"/>
      <c r="E236" s="92"/>
      <c r="F236" s="91"/>
    </row>
    <row r="237" spans="1:6" ht="12.75">
      <c r="A237" s="101" t="s">
        <v>881</v>
      </c>
      <c r="B237" s="102"/>
      <c r="C237" s="102"/>
      <c r="D237" s="102"/>
      <c r="E237" s="102"/>
      <c r="F237" s="91"/>
    </row>
    <row r="238" spans="1:6" ht="24.75">
      <c r="A238" s="91" t="s">
        <v>882</v>
      </c>
      <c r="B238" s="39" t="s">
        <v>21</v>
      </c>
      <c r="C238" s="39">
        <v>45.2</v>
      </c>
      <c r="D238" s="92"/>
      <c r="E238" s="92"/>
      <c r="F238" s="91"/>
    </row>
    <row r="239" spans="1:6" ht="24.75">
      <c r="A239" s="91" t="s">
        <v>883</v>
      </c>
      <c r="B239" s="39" t="s">
        <v>21</v>
      </c>
      <c r="C239" s="39">
        <v>45.2</v>
      </c>
      <c r="D239" s="92"/>
      <c r="E239" s="92"/>
      <c r="F239" s="91"/>
    </row>
    <row r="240" spans="1:6" ht="24.75">
      <c r="A240" s="91" t="s">
        <v>884</v>
      </c>
      <c r="B240" s="39" t="s">
        <v>21</v>
      </c>
      <c r="C240" s="39">
        <v>45.2</v>
      </c>
      <c r="D240" s="92"/>
      <c r="E240" s="92"/>
      <c r="F240" s="91"/>
    </row>
    <row r="241" spans="1:6" ht="24.75">
      <c r="A241" s="91" t="s">
        <v>885</v>
      </c>
      <c r="B241" s="39" t="s">
        <v>21</v>
      </c>
      <c r="C241" s="39">
        <v>45.2</v>
      </c>
      <c r="D241" s="92"/>
      <c r="E241" s="92"/>
      <c r="F241" s="91"/>
    </row>
    <row r="242" spans="1:6" ht="24.75">
      <c r="A242" s="91" t="s">
        <v>886</v>
      </c>
      <c r="B242" s="39" t="s">
        <v>21</v>
      </c>
      <c r="C242" s="39">
        <v>45.2</v>
      </c>
      <c r="D242" s="92"/>
      <c r="E242" s="92"/>
      <c r="F242" s="91"/>
    </row>
    <row r="243" spans="1:6" ht="12.75">
      <c r="A243" s="101" t="s">
        <v>887</v>
      </c>
      <c r="B243" s="102"/>
      <c r="C243" s="102"/>
      <c r="D243" s="102"/>
      <c r="E243" s="102"/>
      <c r="F243" s="91"/>
    </row>
    <row r="244" spans="1:6" ht="12.75">
      <c r="A244" s="101" t="s">
        <v>888</v>
      </c>
      <c r="B244" s="102"/>
      <c r="C244" s="102"/>
      <c r="D244" s="102"/>
      <c r="E244" s="102"/>
      <c r="F244" s="91"/>
    </row>
    <row r="245" spans="1:6" ht="24.75">
      <c r="A245" s="91" t="s">
        <v>889</v>
      </c>
      <c r="B245" s="39" t="s">
        <v>21</v>
      </c>
      <c r="C245" s="39">
        <v>41</v>
      </c>
      <c r="D245" s="92"/>
      <c r="E245" s="92"/>
      <c r="F245" s="91"/>
    </row>
    <row r="246" spans="1:6" ht="24.75">
      <c r="A246" s="91" t="s">
        <v>890</v>
      </c>
      <c r="B246" s="39" t="s">
        <v>21</v>
      </c>
      <c r="C246" s="39">
        <v>41</v>
      </c>
      <c r="D246" s="92"/>
      <c r="E246" s="92"/>
      <c r="F246" s="91"/>
    </row>
    <row r="247" spans="1:6" ht="24.75">
      <c r="A247" s="91" t="s">
        <v>891</v>
      </c>
      <c r="B247" s="39" t="s">
        <v>21</v>
      </c>
      <c r="C247" s="39">
        <v>41</v>
      </c>
      <c r="D247" s="92"/>
      <c r="E247" s="92"/>
      <c r="F247" s="91"/>
    </row>
    <row r="248" spans="1:6" ht="12">
      <c r="A248" s="91" t="s">
        <v>892</v>
      </c>
      <c r="B248" s="39" t="s">
        <v>21</v>
      </c>
      <c r="C248" s="39">
        <v>41</v>
      </c>
      <c r="D248" s="92"/>
      <c r="E248" s="92"/>
      <c r="F248" s="91"/>
    </row>
    <row r="249" spans="1:6" ht="24.75">
      <c r="A249" s="91" t="s">
        <v>893</v>
      </c>
      <c r="B249" s="39" t="s">
        <v>21</v>
      </c>
      <c r="C249" s="39">
        <v>41</v>
      </c>
      <c r="D249" s="92"/>
      <c r="E249" s="92"/>
      <c r="F249" s="91"/>
    </row>
    <row r="250" spans="1:6" ht="37.5">
      <c r="A250" s="91" t="s">
        <v>894</v>
      </c>
      <c r="B250" s="39" t="s">
        <v>21</v>
      </c>
      <c r="C250" s="39">
        <v>41</v>
      </c>
      <c r="D250" s="92"/>
      <c r="E250" s="92"/>
      <c r="F250" s="91"/>
    </row>
    <row r="251" spans="1:6" ht="24.75">
      <c r="A251" s="91" t="s">
        <v>895</v>
      </c>
      <c r="B251" s="39" t="s">
        <v>21</v>
      </c>
      <c r="C251" s="39">
        <v>41</v>
      </c>
      <c r="D251" s="92"/>
      <c r="E251" s="92"/>
      <c r="F251" s="91"/>
    </row>
    <row r="252" spans="1:6" ht="12">
      <c r="A252" s="91" t="s">
        <v>896</v>
      </c>
      <c r="B252" s="39" t="s">
        <v>21</v>
      </c>
      <c r="C252" s="39">
        <v>41</v>
      </c>
      <c r="D252" s="92"/>
      <c r="E252" s="92"/>
      <c r="F252" s="91"/>
    </row>
    <row r="253" spans="1:6" ht="24.75">
      <c r="A253" s="91" t="s">
        <v>897</v>
      </c>
      <c r="B253" s="39" t="s">
        <v>21</v>
      </c>
      <c r="C253" s="39">
        <v>41</v>
      </c>
      <c r="D253" s="92"/>
      <c r="E253" s="92"/>
      <c r="F253" s="91"/>
    </row>
    <row r="254" spans="1:6" ht="37.5">
      <c r="A254" s="91" t="s">
        <v>898</v>
      </c>
      <c r="B254" s="39" t="s">
        <v>21</v>
      </c>
      <c r="C254" s="39">
        <v>41</v>
      </c>
      <c r="D254" s="92"/>
      <c r="E254" s="92"/>
      <c r="F254" s="91"/>
    </row>
    <row r="255" spans="1:6" ht="37.5">
      <c r="A255" s="91" t="s">
        <v>899</v>
      </c>
      <c r="B255" s="39" t="s">
        <v>21</v>
      </c>
      <c r="C255" s="39">
        <v>41</v>
      </c>
      <c r="D255" s="92"/>
      <c r="E255" s="92"/>
      <c r="F255" s="91"/>
    </row>
    <row r="256" spans="1:6" ht="12.75">
      <c r="A256" s="101" t="s">
        <v>900</v>
      </c>
      <c r="B256" s="102"/>
      <c r="C256" s="102"/>
      <c r="D256" s="102"/>
      <c r="E256" s="102"/>
      <c r="F256" s="91"/>
    </row>
    <row r="257" spans="1:6" ht="37.5">
      <c r="A257" s="91" t="s">
        <v>901</v>
      </c>
      <c r="B257" s="39" t="s">
        <v>21</v>
      </c>
      <c r="C257" s="39">
        <v>33.24</v>
      </c>
      <c r="D257" s="92"/>
      <c r="E257" s="92"/>
      <c r="F257" s="91"/>
    </row>
    <row r="258" spans="1:6" ht="24.75">
      <c r="A258" s="91" t="s">
        <v>902</v>
      </c>
      <c r="B258" s="39" t="s">
        <v>21</v>
      </c>
      <c r="C258" s="39">
        <v>33.24</v>
      </c>
      <c r="D258" s="92"/>
      <c r="E258" s="92"/>
      <c r="F258" s="91"/>
    </row>
    <row r="259" spans="1:6" ht="24.75">
      <c r="A259" s="91" t="s">
        <v>903</v>
      </c>
      <c r="B259" s="39" t="s">
        <v>21</v>
      </c>
      <c r="C259" s="39">
        <v>33.24</v>
      </c>
      <c r="D259" s="92"/>
      <c r="E259" s="92"/>
      <c r="F259" s="91"/>
    </row>
    <row r="260" spans="1:6" ht="24.75">
      <c r="A260" s="91" t="s">
        <v>904</v>
      </c>
      <c r="B260" s="39" t="s">
        <v>21</v>
      </c>
      <c r="C260" s="39">
        <v>72.02</v>
      </c>
      <c r="D260" s="92"/>
      <c r="E260" s="92"/>
      <c r="F260" s="91"/>
    </row>
    <row r="261" spans="1:6" ht="24.75">
      <c r="A261" s="91" t="s">
        <v>905</v>
      </c>
      <c r="B261" s="39" t="s">
        <v>21</v>
      </c>
      <c r="C261" s="39">
        <v>105.26</v>
      </c>
      <c r="D261" s="92"/>
      <c r="E261" s="92"/>
      <c r="F261" s="91"/>
    </row>
    <row r="262" spans="1:6" ht="24.75">
      <c r="A262" s="91" t="s">
        <v>906</v>
      </c>
      <c r="B262" s="39" t="s">
        <v>21</v>
      </c>
      <c r="C262" s="39">
        <v>105.26</v>
      </c>
      <c r="D262" s="92"/>
      <c r="E262" s="92"/>
      <c r="F262" s="91"/>
    </row>
    <row r="263" spans="1:6" ht="24.75">
      <c r="A263" s="91" t="s">
        <v>907</v>
      </c>
      <c r="B263" s="39" t="s">
        <v>21</v>
      </c>
      <c r="C263" s="39">
        <v>105.26</v>
      </c>
      <c r="D263" s="92"/>
      <c r="E263" s="92"/>
      <c r="F263" s="91"/>
    </row>
    <row r="264" spans="1:6" ht="37.5">
      <c r="A264" s="91" t="s">
        <v>908</v>
      </c>
      <c r="B264" s="39" t="s">
        <v>21</v>
      </c>
      <c r="C264" s="39">
        <v>105.26</v>
      </c>
      <c r="D264" s="92"/>
      <c r="E264" s="92"/>
      <c r="F264" s="91"/>
    </row>
    <row r="265" spans="1:6" ht="24.75">
      <c r="A265" s="91" t="s">
        <v>909</v>
      </c>
      <c r="B265" s="39" t="s">
        <v>702</v>
      </c>
      <c r="C265" s="39">
        <v>990</v>
      </c>
      <c r="D265" s="92"/>
      <c r="E265" s="92"/>
      <c r="F265" s="91"/>
    </row>
    <row r="266" spans="1:6" ht="12.75">
      <c r="A266" s="101" t="s">
        <v>910</v>
      </c>
      <c r="B266" s="102"/>
      <c r="C266" s="102"/>
      <c r="D266" s="102"/>
      <c r="E266" s="102"/>
      <c r="F266" s="91"/>
    </row>
    <row r="267" spans="1:6" ht="24.75">
      <c r="A267" s="91" t="s">
        <v>911</v>
      </c>
      <c r="B267" s="39" t="s">
        <v>21</v>
      </c>
      <c r="C267" s="39">
        <v>41</v>
      </c>
      <c r="D267" s="92"/>
      <c r="E267" s="92"/>
      <c r="F267" s="91"/>
    </row>
    <row r="268" spans="1:6" ht="24.75">
      <c r="A268" s="91" t="s">
        <v>912</v>
      </c>
      <c r="B268" s="39" t="s">
        <v>21</v>
      </c>
      <c r="C268" s="39">
        <v>41</v>
      </c>
      <c r="D268" s="92"/>
      <c r="E268" s="92"/>
      <c r="F268" s="91"/>
    </row>
    <row r="269" spans="1:6" ht="24.75">
      <c r="A269" s="91" t="s">
        <v>913</v>
      </c>
      <c r="B269" s="39" t="s">
        <v>21</v>
      </c>
      <c r="C269" s="39">
        <v>41</v>
      </c>
      <c r="D269" s="92"/>
      <c r="E269" s="92"/>
      <c r="F269" s="91"/>
    </row>
    <row r="270" spans="1:6" ht="24.75">
      <c r="A270" s="91" t="s">
        <v>914</v>
      </c>
      <c r="B270" s="39" t="s">
        <v>21</v>
      </c>
      <c r="C270" s="39">
        <v>41</v>
      </c>
      <c r="D270" s="92"/>
      <c r="E270" s="92"/>
      <c r="F270" s="91"/>
    </row>
    <row r="271" spans="1:6" ht="24.75">
      <c r="A271" s="91" t="s">
        <v>915</v>
      </c>
      <c r="B271" s="39" t="s">
        <v>21</v>
      </c>
      <c r="C271" s="39">
        <v>41</v>
      </c>
      <c r="D271" s="92"/>
      <c r="E271" s="92"/>
      <c r="F271" s="91"/>
    </row>
    <row r="272" spans="1:6" ht="12.75">
      <c r="A272" s="101" t="s">
        <v>916</v>
      </c>
      <c r="B272" s="102"/>
      <c r="C272" s="102"/>
      <c r="D272" s="102"/>
      <c r="E272" s="102"/>
      <c r="F272" s="91"/>
    </row>
    <row r="273" spans="1:6" ht="12.75">
      <c r="A273" s="101" t="s">
        <v>917</v>
      </c>
      <c r="B273" s="102"/>
      <c r="C273" s="102"/>
      <c r="D273" s="102"/>
      <c r="E273" s="102"/>
      <c r="F273" s="91"/>
    </row>
    <row r="274" spans="1:6" ht="24.75">
      <c r="A274" s="91" t="s">
        <v>918</v>
      </c>
      <c r="B274" s="39" t="s">
        <v>21</v>
      </c>
      <c r="C274" s="39">
        <v>38.48</v>
      </c>
      <c r="D274" s="92"/>
      <c r="E274" s="92"/>
      <c r="F274" s="91"/>
    </row>
    <row r="275" spans="1:6" ht="24.75">
      <c r="A275" s="91" t="s">
        <v>919</v>
      </c>
      <c r="B275" s="39" t="s">
        <v>21</v>
      </c>
      <c r="C275" s="39">
        <v>38.48</v>
      </c>
      <c r="D275" s="92"/>
      <c r="E275" s="92"/>
      <c r="F275" s="91"/>
    </row>
    <row r="276" spans="1:6" ht="24.75">
      <c r="A276" s="91" t="s">
        <v>920</v>
      </c>
      <c r="B276" s="39" t="s">
        <v>21</v>
      </c>
      <c r="C276" s="39">
        <v>38.48</v>
      </c>
      <c r="D276" s="92"/>
      <c r="E276" s="92"/>
      <c r="F276" s="91"/>
    </row>
    <row r="277" spans="1:6" ht="12">
      <c r="A277" s="91" t="s">
        <v>921</v>
      </c>
      <c r="B277" s="39" t="s">
        <v>21</v>
      </c>
      <c r="C277" s="39">
        <v>38.48</v>
      </c>
      <c r="D277" s="92"/>
      <c r="E277" s="92"/>
      <c r="F277" s="91"/>
    </row>
    <row r="278" spans="1:6" ht="24.75">
      <c r="A278" s="91" t="s">
        <v>922</v>
      </c>
      <c r="B278" s="39" t="s">
        <v>21</v>
      </c>
      <c r="C278" s="39">
        <v>38.48</v>
      </c>
      <c r="D278" s="92"/>
      <c r="E278" s="92"/>
      <c r="F278" s="91"/>
    </row>
    <row r="279" spans="1:6" ht="37.5">
      <c r="A279" s="91" t="s">
        <v>923</v>
      </c>
      <c r="B279" s="39" t="s">
        <v>21</v>
      </c>
      <c r="C279" s="39">
        <v>38.48</v>
      </c>
      <c r="D279" s="92"/>
      <c r="E279" s="92"/>
      <c r="F279" s="91"/>
    </row>
    <row r="280" spans="1:6" ht="24.75">
      <c r="A280" s="91" t="s">
        <v>924</v>
      </c>
      <c r="B280" s="39" t="s">
        <v>21</v>
      </c>
      <c r="C280" s="39">
        <v>38.48</v>
      </c>
      <c r="D280" s="92"/>
      <c r="E280" s="92"/>
      <c r="F280" s="91"/>
    </row>
    <row r="281" spans="1:6" ht="12">
      <c r="A281" s="91" t="s">
        <v>925</v>
      </c>
      <c r="B281" s="39" t="s">
        <v>21</v>
      </c>
      <c r="C281" s="39">
        <v>38.48</v>
      </c>
      <c r="D281" s="92"/>
      <c r="E281" s="92"/>
      <c r="F281" s="91"/>
    </row>
    <row r="282" spans="1:6" ht="24.75">
      <c r="A282" s="91" t="s">
        <v>926</v>
      </c>
      <c r="B282" s="39" t="s">
        <v>21</v>
      </c>
      <c r="C282" s="39">
        <v>38.48</v>
      </c>
      <c r="D282" s="92"/>
      <c r="E282" s="92"/>
      <c r="F282" s="91"/>
    </row>
    <row r="283" spans="1:6" ht="37.5">
      <c r="A283" s="91" t="s">
        <v>927</v>
      </c>
      <c r="B283" s="39" t="s">
        <v>21</v>
      </c>
      <c r="C283" s="39">
        <v>38.48</v>
      </c>
      <c r="D283" s="92"/>
      <c r="E283" s="92"/>
      <c r="F283" s="91"/>
    </row>
    <row r="284" spans="1:6" ht="37.5">
      <c r="A284" s="91" t="s">
        <v>928</v>
      </c>
      <c r="B284" s="39" t="s">
        <v>21</v>
      </c>
      <c r="C284" s="39">
        <v>38.48</v>
      </c>
      <c r="D284" s="92"/>
      <c r="E284" s="92"/>
      <c r="F284" s="91"/>
    </row>
    <row r="285" spans="1:6" ht="12.75">
      <c r="A285" s="101" t="s">
        <v>929</v>
      </c>
      <c r="B285" s="102"/>
      <c r="C285" s="102"/>
      <c r="D285" s="102"/>
      <c r="E285" s="102"/>
      <c r="F285" s="91"/>
    </row>
    <row r="286" spans="1:6" ht="37.5">
      <c r="A286" s="91" t="s">
        <v>930</v>
      </c>
      <c r="B286" s="39" t="s">
        <v>21</v>
      </c>
      <c r="C286" s="39">
        <v>32.45</v>
      </c>
      <c r="D286" s="92"/>
      <c r="E286" s="92"/>
      <c r="F286" s="91"/>
    </row>
    <row r="287" spans="1:6" ht="24.75">
      <c r="A287" s="91" t="s">
        <v>931</v>
      </c>
      <c r="B287" s="39" t="s">
        <v>21</v>
      </c>
      <c r="C287" s="39">
        <v>32.45</v>
      </c>
      <c r="D287" s="92"/>
      <c r="E287" s="92"/>
      <c r="F287" s="91"/>
    </row>
    <row r="288" spans="1:6" ht="24.75">
      <c r="A288" s="91" t="s">
        <v>932</v>
      </c>
      <c r="B288" s="39" t="s">
        <v>21</v>
      </c>
      <c r="C288" s="39">
        <v>32.45</v>
      </c>
      <c r="D288" s="92"/>
      <c r="E288" s="92"/>
      <c r="F288" s="91"/>
    </row>
    <row r="289" spans="1:6" ht="24.75">
      <c r="A289" s="91" t="s">
        <v>933</v>
      </c>
      <c r="B289" s="39" t="s">
        <v>21</v>
      </c>
      <c r="C289" s="39">
        <v>70.3</v>
      </c>
      <c r="D289" s="92"/>
      <c r="E289" s="92"/>
      <c r="F289" s="91"/>
    </row>
    <row r="290" spans="1:6" ht="24.75">
      <c r="A290" s="91" t="s">
        <v>934</v>
      </c>
      <c r="B290" s="39" t="s">
        <v>21</v>
      </c>
      <c r="C290" s="39">
        <v>102.75</v>
      </c>
      <c r="D290" s="92"/>
      <c r="E290" s="92"/>
      <c r="F290" s="91"/>
    </row>
    <row r="291" spans="1:6" ht="24.75">
      <c r="A291" s="91" t="s">
        <v>935</v>
      </c>
      <c r="B291" s="39" t="s">
        <v>21</v>
      </c>
      <c r="C291" s="39">
        <v>102.75</v>
      </c>
      <c r="D291" s="92"/>
      <c r="E291" s="92"/>
      <c r="F291" s="91"/>
    </row>
    <row r="292" spans="1:6" ht="24.75">
      <c r="A292" s="91" t="s">
        <v>936</v>
      </c>
      <c r="B292" s="39" t="s">
        <v>21</v>
      </c>
      <c r="C292" s="39">
        <v>102.75</v>
      </c>
      <c r="D292" s="92"/>
      <c r="E292" s="92"/>
      <c r="F292" s="91"/>
    </row>
    <row r="293" spans="1:6" ht="37.5">
      <c r="A293" s="91" t="s">
        <v>937</v>
      </c>
      <c r="B293" s="39" t="s">
        <v>21</v>
      </c>
      <c r="C293" s="39">
        <v>102.75</v>
      </c>
      <c r="D293" s="92"/>
      <c r="E293" s="92"/>
      <c r="F293" s="91"/>
    </row>
    <row r="294" spans="1:6" ht="24.75">
      <c r="A294" s="91" t="s">
        <v>938</v>
      </c>
      <c r="B294" s="39" t="s">
        <v>702</v>
      </c>
      <c r="C294" s="39">
        <v>296.4</v>
      </c>
      <c r="D294" s="92"/>
      <c r="E294" s="92"/>
      <c r="F294" s="91"/>
    </row>
    <row r="295" spans="1:6" ht="12.75">
      <c r="A295" s="101" t="s">
        <v>939</v>
      </c>
      <c r="B295" s="102"/>
      <c r="C295" s="102"/>
      <c r="D295" s="102"/>
      <c r="E295" s="102"/>
      <c r="F295" s="91"/>
    </row>
    <row r="296" spans="1:6" ht="24.75">
      <c r="A296" s="91" t="s">
        <v>940</v>
      </c>
      <c r="B296" s="39" t="s">
        <v>21</v>
      </c>
      <c r="C296" s="39">
        <v>38.48</v>
      </c>
      <c r="D296" s="92"/>
      <c r="E296" s="92"/>
      <c r="F296" s="91"/>
    </row>
    <row r="297" spans="1:6" ht="24.75">
      <c r="A297" s="91" t="s">
        <v>941</v>
      </c>
      <c r="B297" s="39" t="s">
        <v>21</v>
      </c>
      <c r="C297" s="39">
        <v>38.48</v>
      </c>
      <c r="D297" s="92"/>
      <c r="E297" s="92"/>
      <c r="F297" s="91"/>
    </row>
    <row r="298" spans="1:6" ht="24.75">
      <c r="A298" s="91" t="s">
        <v>942</v>
      </c>
      <c r="B298" s="39" t="s">
        <v>21</v>
      </c>
      <c r="C298" s="39">
        <v>38.48</v>
      </c>
      <c r="D298" s="92"/>
      <c r="E298" s="92"/>
      <c r="F298" s="91"/>
    </row>
    <row r="299" spans="1:6" ht="24.75">
      <c r="A299" s="91" t="s">
        <v>943</v>
      </c>
      <c r="B299" s="39" t="s">
        <v>21</v>
      </c>
      <c r="C299" s="39">
        <v>38.48</v>
      </c>
      <c r="D299" s="92"/>
      <c r="E299" s="92"/>
      <c r="F299" s="91"/>
    </row>
    <row r="300" spans="1:6" ht="24.75">
      <c r="A300" s="91" t="s">
        <v>944</v>
      </c>
      <c r="B300" s="39" t="s">
        <v>21</v>
      </c>
      <c r="C300" s="39">
        <v>38.48</v>
      </c>
      <c r="D300" s="92"/>
      <c r="E300" s="92"/>
      <c r="F300" s="91"/>
    </row>
    <row r="301" spans="1:6" ht="12.75">
      <c r="A301" s="101" t="s">
        <v>945</v>
      </c>
      <c r="B301" s="102"/>
      <c r="C301" s="102"/>
      <c r="D301" s="102"/>
      <c r="E301" s="102"/>
      <c r="F301" s="91"/>
    </row>
    <row r="302" spans="1:6" ht="12.75">
      <c r="A302" s="101" t="s">
        <v>946</v>
      </c>
      <c r="B302" s="102"/>
      <c r="C302" s="102"/>
      <c r="D302" s="102"/>
      <c r="E302" s="102"/>
      <c r="F302" s="91"/>
    </row>
    <row r="303" spans="1:6" ht="24.75">
      <c r="A303" s="91" t="s">
        <v>947</v>
      </c>
      <c r="B303" s="39" t="s">
        <v>21</v>
      </c>
      <c r="C303" s="39">
        <v>38.42</v>
      </c>
      <c r="D303" s="92"/>
      <c r="E303" s="92"/>
      <c r="F303" s="91"/>
    </row>
    <row r="304" spans="1:6" ht="24.75">
      <c r="A304" s="91" t="s">
        <v>948</v>
      </c>
      <c r="B304" s="39" t="s">
        <v>21</v>
      </c>
      <c r="C304" s="39">
        <v>38.42</v>
      </c>
      <c r="D304" s="92"/>
      <c r="E304" s="92"/>
      <c r="F304" s="91"/>
    </row>
    <row r="305" spans="1:6" ht="24.75">
      <c r="A305" s="91" t="s">
        <v>949</v>
      </c>
      <c r="B305" s="39" t="s">
        <v>21</v>
      </c>
      <c r="C305" s="39">
        <v>38.42</v>
      </c>
      <c r="D305" s="92"/>
      <c r="E305" s="92"/>
      <c r="F305" s="91"/>
    </row>
    <row r="306" spans="1:6" ht="12">
      <c r="A306" s="91" t="s">
        <v>950</v>
      </c>
      <c r="B306" s="39" t="s">
        <v>21</v>
      </c>
      <c r="C306" s="39">
        <v>38.42</v>
      </c>
      <c r="D306" s="92"/>
      <c r="E306" s="92"/>
      <c r="F306" s="91"/>
    </row>
    <row r="307" spans="1:6" ht="24.75">
      <c r="A307" s="91" t="s">
        <v>951</v>
      </c>
      <c r="B307" s="39" t="s">
        <v>21</v>
      </c>
      <c r="C307" s="39">
        <v>38.42</v>
      </c>
      <c r="D307" s="92"/>
      <c r="E307" s="92"/>
      <c r="F307" s="91"/>
    </row>
    <row r="308" spans="1:6" ht="37.5">
      <c r="A308" s="91" t="s">
        <v>952</v>
      </c>
      <c r="B308" s="39" t="s">
        <v>21</v>
      </c>
      <c r="C308" s="39">
        <v>38.42</v>
      </c>
      <c r="D308" s="92"/>
      <c r="E308" s="92"/>
      <c r="F308" s="91"/>
    </row>
    <row r="309" spans="1:6" ht="24.75">
      <c r="A309" s="91" t="s">
        <v>953</v>
      </c>
      <c r="B309" s="39" t="s">
        <v>21</v>
      </c>
      <c r="C309" s="39">
        <v>38.42</v>
      </c>
      <c r="D309" s="92"/>
      <c r="E309" s="92"/>
      <c r="F309" s="91"/>
    </row>
    <row r="310" spans="1:6" ht="12">
      <c r="A310" s="91" t="s">
        <v>954</v>
      </c>
      <c r="B310" s="39" t="s">
        <v>21</v>
      </c>
      <c r="C310" s="39">
        <v>38.42</v>
      </c>
      <c r="D310" s="92"/>
      <c r="E310" s="92"/>
      <c r="F310" s="91"/>
    </row>
    <row r="311" spans="1:6" ht="24.75">
      <c r="A311" s="91" t="s">
        <v>955</v>
      </c>
      <c r="B311" s="39" t="s">
        <v>21</v>
      </c>
      <c r="C311" s="39">
        <v>38.42</v>
      </c>
      <c r="D311" s="92"/>
      <c r="E311" s="92"/>
      <c r="F311" s="91"/>
    </row>
    <row r="312" spans="1:6" ht="37.5">
      <c r="A312" s="91" t="s">
        <v>956</v>
      </c>
      <c r="B312" s="39" t="s">
        <v>21</v>
      </c>
      <c r="C312" s="39">
        <v>38.42</v>
      </c>
      <c r="D312" s="92"/>
      <c r="E312" s="92"/>
      <c r="F312" s="91"/>
    </row>
    <row r="313" spans="1:6" ht="37.5">
      <c r="A313" s="91" t="s">
        <v>957</v>
      </c>
      <c r="B313" s="39" t="s">
        <v>21</v>
      </c>
      <c r="C313" s="39">
        <v>38.42</v>
      </c>
      <c r="D313" s="92"/>
      <c r="E313" s="92"/>
      <c r="F313" s="91"/>
    </row>
    <row r="314" spans="1:6" ht="12.75">
      <c r="A314" s="101" t="s">
        <v>958</v>
      </c>
      <c r="B314" s="102"/>
      <c r="C314" s="102"/>
      <c r="D314" s="102"/>
      <c r="E314" s="102"/>
      <c r="F314" s="91"/>
    </row>
    <row r="315" spans="1:6" ht="37.5">
      <c r="A315" s="91" t="s">
        <v>959</v>
      </c>
      <c r="B315" s="39" t="s">
        <v>21</v>
      </c>
      <c r="C315" s="39">
        <v>31.93</v>
      </c>
      <c r="D315" s="92"/>
      <c r="E315" s="92"/>
      <c r="F315" s="91"/>
    </row>
    <row r="316" spans="1:6" ht="24.75">
      <c r="A316" s="91" t="s">
        <v>960</v>
      </c>
      <c r="B316" s="39" t="s">
        <v>21</v>
      </c>
      <c r="C316" s="39">
        <v>31.93</v>
      </c>
      <c r="D316" s="92"/>
      <c r="E316" s="92"/>
      <c r="F316" s="91"/>
    </row>
    <row r="317" spans="1:6" ht="24.75">
      <c r="A317" s="91" t="s">
        <v>961</v>
      </c>
      <c r="B317" s="39" t="s">
        <v>21</v>
      </c>
      <c r="C317" s="39">
        <v>31.93</v>
      </c>
      <c r="D317" s="92"/>
      <c r="E317" s="92"/>
      <c r="F317" s="91"/>
    </row>
    <row r="318" spans="1:6" ht="24.75">
      <c r="A318" s="91" t="s">
        <v>962</v>
      </c>
      <c r="B318" s="39" t="s">
        <v>21</v>
      </c>
      <c r="C318" s="39">
        <v>45.69</v>
      </c>
      <c r="D318" s="92"/>
      <c r="E318" s="92"/>
      <c r="F318" s="91"/>
    </row>
    <row r="319" spans="1:6" ht="24.75">
      <c r="A319" s="91" t="s">
        <v>963</v>
      </c>
      <c r="B319" s="39" t="s">
        <v>21</v>
      </c>
      <c r="C319" s="39">
        <v>77.62</v>
      </c>
      <c r="D319" s="92"/>
      <c r="E319" s="92"/>
      <c r="F319" s="91"/>
    </row>
    <row r="320" spans="1:6" ht="24.75">
      <c r="A320" s="91" t="s">
        <v>964</v>
      </c>
      <c r="B320" s="39" t="s">
        <v>21</v>
      </c>
      <c r="C320" s="39">
        <v>77.62</v>
      </c>
      <c r="D320" s="92"/>
      <c r="E320" s="92"/>
      <c r="F320" s="91"/>
    </row>
    <row r="321" spans="1:6" ht="24.75">
      <c r="A321" s="91" t="s">
        <v>965</v>
      </c>
      <c r="B321" s="39" t="s">
        <v>21</v>
      </c>
      <c r="C321" s="39">
        <v>77.62</v>
      </c>
      <c r="D321" s="92"/>
      <c r="E321" s="92"/>
      <c r="F321" s="91"/>
    </row>
    <row r="322" spans="1:6" ht="37.5">
      <c r="A322" s="91" t="s">
        <v>966</v>
      </c>
      <c r="B322" s="39" t="s">
        <v>21</v>
      </c>
      <c r="C322" s="39">
        <v>77.62</v>
      </c>
      <c r="D322" s="92"/>
      <c r="E322" s="92"/>
      <c r="F322" s="91"/>
    </row>
    <row r="323" spans="1:6" ht="12">
      <c r="A323" s="91" t="s">
        <v>967</v>
      </c>
      <c r="B323" s="39" t="s">
        <v>21</v>
      </c>
      <c r="C323" s="39">
        <v>23.5</v>
      </c>
      <c r="D323" s="92"/>
      <c r="E323" s="92"/>
      <c r="F323" s="91"/>
    </row>
    <row r="324" spans="1:6" ht="24.75">
      <c r="A324" s="91" t="s">
        <v>968</v>
      </c>
      <c r="B324" s="39" t="s">
        <v>702</v>
      </c>
      <c r="C324" s="39">
        <v>418</v>
      </c>
      <c r="D324" s="92"/>
      <c r="E324" s="92"/>
      <c r="F324" s="91"/>
    </row>
    <row r="325" spans="1:6" ht="12.75">
      <c r="A325" s="101" t="s">
        <v>969</v>
      </c>
      <c r="B325" s="102"/>
      <c r="C325" s="102"/>
      <c r="D325" s="102"/>
      <c r="E325" s="102"/>
      <c r="F325" s="91"/>
    </row>
    <row r="326" spans="1:6" ht="24.75">
      <c r="A326" s="91" t="s">
        <v>970</v>
      </c>
      <c r="B326" s="39" t="s">
        <v>21</v>
      </c>
      <c r="C326" s="39">
        <v>34.82</v>
      </c>
      <c r="D326" s="92"/>
      <c r="E326" s="92"/>
      <c r="F326" s="91"/>
    </row>
    <row r="327" spans="1:6" ht="24.75">
      <c r="A327" s="91" t="s">
        <v>971</v>
      </c>
      <c r="B327" s="39" t="s">
        <v>21</v>
      </c>
      <c r="C327" s="39">
        <v>34.82</v>
      </c>
      <c r="D327" s="92"/>
      <c r="E327" s="92"/>
      <c r="F327" s="91"/>
    </row>
    <row r="328" spans="1:6" ht="24.75">
      <c r="A328" s="91" t="s">
        <v>972</v>
      </c>
      <c r="B328" s="39" t="s">
        <v>21</v>
      </c>
      <c r="C328" s="39">
        <v>34.82</v>
      </c>
      <c r="D328" s="92"/>
      <c r="E328" s="92"/>
      <c r="F328" s="91"/>
    </row>
    <row r="329" spans="1:6" ht="24.75">
      <c r="A329" s="91" t="s">
        <v>973</v>
      </c>
      <c r="B329" s="39" t="s">
        <v>21</v>
      </c>
      <c r="C329" s="39">
        <v>34.82</v>
      </c>
      <c r="D329" s="92"/>
      <c r="E329" s="92"/>
      <c r="F329" s="91"/>
    </row>
    <row r="330" spans="1:6" ht="24.75">
      <c r="A330" s="91" t="s">
        <v>974</v>
      </c>
      <c r="B330" s="39" t="s">
        <v>21</v>
      </c>
      <c r="C330" s="39">
        <v>34.82</v>
      </c>
      <c r="D330" s="92"/>
      <c r="E330" s="92"/>
      <c r="F330" s="91"/>
    </row>
    <row r="331" spans="1:6" ht="12.75">
      <c r="A331" s="101" t="s">
        <v>975</v>
      </c>
      <c r="B331" s="102"/>
      <c r="C331" s="102"/>
      <c r="D331" s="102"/>
      <c r="E331" s="102"/>
      <c r="F331" s="91"/>
    </row>
    <row r="332" spans="1:6" ht="12.75">
      <c r="A332" s="101" t="s">
        <v>976</v>
      </c>
      <c r="B332" s="102"/>
      <c r="C332" s="102"/>
      <c r="D332" s="102"/>
      <c r="E332" s="102"/>
      <c r="F332" s="91"/>
    </row>
    <row r="333" spans="1:6" ht="24.75">
      <c r="A333" s="91" t="s">
        <v>977</v>
      </c>
      <c r="B333" s="39" t="s">
        <v>21</v>
      </c>
      <c r="C333" s="39">
        <v>5.2</v>
      </c>
      <c r="D333" s="92"/>
      <c r="E333" s="92"/>
      <c r="F333" s="91"/>
    </row>
    <row r="334" spans="1:6" ht="24.75">
      <c r="A334" s="91" t="s">
        <v>978</v>
      </c>
      <c r="B334" s="39" t="s">
        <v>21</v>
      </c>
      <c r="C334" s="39">
        <v>5.2</v>
      </c>
      <c r="D334" s="92"/>
      <c r="E334" s="92"/>
      <c r="F334" s="91"/>
    </row>
    <row r="335" spans="1:6" ht="24.75">
      <c r="A335" s="91" t="s">
        <v>979</v>
      </c>
      <c r="B335" s="39" t="s">
        <v>21</v>
      </c>
      <c r="C335" s="39">
        <v>5.2</v>
      </c>
      <c r="D335" s="92"/>
      <c r="E335" s="92"/>
      <c r="F335" s="91"/>
    </row>
    <row r="336" spans="1:6" ht="12">
      <c r="A336" s="91" t="s">
        <v>980</v>
      </c>
      <c r="B336" s="39" t="s">
        <v>21</v>
      </c>
      <c r="C336" s="39">
        <v>5.2</v>
      </c>
      <c r="D336" s="92"/>
      <c r="E336" s="92"/>
      <c r="F336" s="91"/>
    </row>
    <row r="337" spans="1:6" ht="24.75">
      <c r="A337" s="91" t="s">
        <v>981</v>
      </c>
      <c r="B337" s="39" t="s">
        <v>21</v>
      </c>
      <c r="C337" s="39">
        <v>5.2</v>
      </c>
      <c r="D337" s="92"/>
      <c r="E337" s="92"/>
      <c r="F337" s="91"/>
    </row>
    <row r="338" spans="1:6" ht="37.5">
      <c r="A338" s="91" t="s">
        <v>982</v>
      </c>
      <c r="B338" s="39" t="s">
        <v>21</v>
      </c>
      <c r="C338" s="39">
        <v>5.2</v>
      </c>
      <c r="D338" s="92"/>
      <c r="E338" s="92"/>
      <c r="F338" s="91"/>
    </row>
    <row r="339" spans="1:6" ht="24.75">
      <c r="A339" s="91" t="s">
        <v>983</v>
      </c>
      <c r="B339" s="39" t="s">
        <v>21</v>
      </c>
      <c r="C339" s="39">
        <v>5.2</v>
      </c>
      <c r="D339" s="92"/>
      <c r="E339" s="92"/>
      <c r="F339" s="91"/>
    </row>
    <row r="340" spans="1:6" ht="12">
      <c r="A340" s="91" t="s">
        <v>984</v>
      </c>
      <c r="B340" s="39" t="s">
        <v>21</v>
      </c>
      <c r="C340" s="39">
        <v>5.2</v>
      </c>
      <c r="D340" s="92"/>
      <c r="E340" s="92"/>
      <c r="F340" s="91"/>
    </row>
    <row r="341" spans="1:6" ht="24.75">
      <c r="A341" s="91" t="s">
        <v>985</v>
      </c>
      <c r="B341" s="39" t="s">
        <v>21</v>
      </c>
      <c r="C341" s="39">
        <v>5.2</v>
      </c>
      <c r="D341" s="92"/>
      <c r="E341" s="92"/>
      <c r="F341" s="91"/>
    </row>
    <row r="342" spans="1:6" ht="37.5">
      <c r="A342" s="91" t="s">
        <v>986</v>
      </c>
      <c r="B342" s="39" t="s">
        <v>21</v>
      </c>
      <c r="C342" s="39">
        <v>5.2</v>
      </c>
      <c r="D342" s="92"/>
      <c r="E342" s="92"/>
      <c r="F342" s="91"/>
    </row>
    <row r="343" spans="1:6" ht="37.5">
      <c r="A343" s="91" t="s">
        <v>987</v>
      </c>
      <c r="B343" s="39" t="s">
        <v>21</v>
      </c>
      <c r="C343" s="39">
        <v>5.2</v>
      </c>
      <c r="D343" s="92"/>
      <c r="E343" s="92"/>
      <c r="F343" s="91"/>
    </row>
    <row r="344" spans="1:6" ht="12.75">
      <c r="A344" s="101" t="s">
        <v>988</v>
      </c>
      <c r="B344" s="102"/>
      <c r="C344" s="102"/>
      <c r="D344" s="102"/>
      <c r="E344" s="102"/>
      <c r="F344" s="91"/>
    </row>
    <row r="345" spans="1:6" ht="37.5">
      <c r="A345" s="91" t="s">
        <v>989</v>
      </c>
      <c r="B345" s="39" t="s">
        <v>21</v>
      </c>
      <c r="C345" s="39">
        <v>10.02</v>
      </c>
      <c r="D345" s="92"/>
      <c r="E345" s="92"/>
      <c r="F345" s="91"/>
    </row>
    <row r="346" spans="1:6" ht="24.75">
      <c r="A346" s="91" t="s">
        <v>990</v>
      </c>
      <c r="B346" s="39" t="s">
        <v>21</v>
      </c>
      <c r="C346" s="39">
        <v>10.02</v>
      </c>
      <c r="D346" s="92"/>
      <c r="E346" s="92"/>
      <c r="F346" s="91"/>
    </row>
    <row r="347" spans="1:6" ht="24.75">
      <c r="A347" s="91" t="s">
        <v>991</v>
      </c>
      <c r="B347" s="39" t="s">
        <v>21</v>
      </c>
      <c r="C347" s="39">
        <v>10.02</v>
      </c>
      <c r="D347" s="92"/>
      <c r="E347" s="92"/>
      <c r="F347" s="91"/>
    </row>
    <row r="348" spans="1:6" ht="24.75">
      <c r="A348" s="91" t="s">
        <v>992</v>
      </c>
      <c r="B348" s="39" t="s">
        <v>21</v>
      </c>
      <c r="C348" s="39">
        <v>21.71</v>
      </c>
      <c r="D348" s="92"/>
      <c r="E348" s="92"/>
      <c r="F348" s="91"/>
    </row>
    <row r="349" spans="1:6" ht="24.75">
      <c r="A349" s="91" t="s">
        <v>993</v>
      </c>
      <c r="B349" s="39" t="s">
        <v>21</v>
      </c>
      <c r="C349" s="39">
        <v>21.71</v>
      </c>
      <c r="D349" s="92"/>
      <c r="E349" s="92"/>
      <c r="F349" s="91"/>
    </row>
    <row r="350" spans="1:6" ht="24.75">
      <c r="A350" s="91" t="s">
        <v>994</v>
      </c>
      <c r="B350" s="39" t="s">
        <v>21</v>
      </c>
      <c r="C350" s="39">
        <v>21.71</v>
      </c>
      <c r="D350" s="92"/>
      <c r="E350" s="92"/>
      <c r="F350" s="91"/>
    </row>
    <row r="351" spans="1:6" ht="24.75">
      <c r="A351" s="91" t="s">
        <v>995</v>
      </c>
      <c r="B351" s="39" t="s">
        <v>21</v>
      </c>
      <c r="C351" s="39">
        <v>21.71</v>
      </c>
      <c r="D351" s="92"/>
      <c r="E351" s="92"/>
      <c r="F351" s="91"/>
    </row>
    <row r="352" spans="1:6" ht="37.5">
      <c r="A352" s="91" t="s">
        <v>996</v>
      </c>
      <c r="B352" s="39" t="s">
        <v>21</v>
      </c>
      <c r="C352" s="39">
        <v>31.73</v>
      </c>
      <c r="D352" s="92"/>
      <c r="E352" s="92"/>
      <c r="F352" s="91"/>
    </row>
    <row r="353" spans="1:6" ht="24.75">
      <c r="A353" s="91" t="s">
        <v>997</v>
      </c>
      <c r="B353" s="39" t="s">
        <v>702</v>
      </c>
      <c r="C353" s="39">
        <v>347.2</v>
      </c>
      <c r="D353" s="92"/>
      <c r="E353" s="92"/>
      <c r="F353" s="91"/>
    </row>
    <row r="354" spans="1:6" ht="12.75">
      <c r="A354" s="101" t="s">
        <v>998</v>
      </c>
      <c r="B354" s="102"/>
      <c r="C354" s="102"/>
      <c r="D354" s="102"/>
      <c r="E354" s="102"/>
      <c r="F354" s="91"/>
    </row>
    <row r="355" spans="1:6" ht="24.75">
      <c r="A355" s="91" t="s">
        <v>999</v>
      </c>
      <c r="B355" s="39" t="s">
        <v>21</v>
      </c>
      <c r="C355" s="39">
        <v>5.2</v>
      </c>
      <c r="D355" s="92"/>
      <c r="E355" s="92"/>
      <c r="F355" s="91"/>
    </row>
    <row r="356" spans="1:6" ht="24.75">
      <c r="A356" s="91" t="s">
        <v>1000</v>
      </c>
      <c r="B356" s="39" t="s">
        <v>21</v>
      </c>
      <c r="C356" s="39">
        <v>5.2</v>
      </c>
      <c r="D356" s="92"/>
      <c r="E356" s="92"/>
      <c r="F356" s="91"/>
    </row>
    <row r="357" spans="1:6" ht="24.75">
      <c r="A357" s="91" t="s">
        <v>1001</v>
      </c>
      <c r="B357" s="39" t="s">
        <v>21</v>
      </c>
      <c r="C357" s="39">
        <v>5.2</v>
      </c>
      <c r="D357" s="92"/>
      <c r="E357" s="92"/>
      <c r="F357" s="91"/>
    </row>
    <row r="358" spans="1:6" ht="24.75">
      <c r="A358" s="91" t="s">
        <v>1002</v>
      </c>
      <c r="B358" s="39" t="s">
        <v>21</v>
      </c>
      <c r="C358" s="39">
        <v>5.2</v>
      </c>
      <c r="D358" s="92"/>
      <c r="E358" s="92"/>
      <c r="F358" s="91"/>
    </row>
    <row r="359" spans="1:6" ht="24.75">
      <c r="A359" s="91" t="s">
        <v>1003</v>
      </c>
      <c r="B359" s="39" t="s">
        <v>21</v>
      </c>
      <c r="C359" s="39">
        <v>5.2</v>
      </c>
      <c r="D359" s="92"/>
      <c r="E359" s="92"/>
      <c r="F359" s="91"/>
    </row>
    <row r="360" spans="1:6" ht="25.5">
      <c r="A360" s="101" t="s">
        <v>1004</v>
      </c>
      <c r="B360" s="102"/>
      <c r="C360" s="102"/>
      <c r="D360" s="102"/>
      <c r="E360" s="102"/>
      <c r="F360" s="91"/>
    </row>
    <row r="361" spans="1:6" ht="12.75">
      <c r="A361" s="101" t="s">
        <v>1005</v>
      </c>
      <c r="B361" s="102"/>
      <c r="C361" s="102"/>
      <c r="D361" s="102"/>
      <c r="E361" s="102"/>
      <c r="F361" s="91"/>
    </row>
    <row r="362" spans="1:6" ht="12.75">
      <c r="A362" s="101" t="s">
        <v>1006</v>
      </c>
      <c r="B362" s="102"/>
      <c r="C362" s="102"/>
      <c r="D362" s="102"/>
      <c r="E362" s="102"/>
      <c r="F362" s="91"/>
    </row>
    <row r="363" spans="1:6" ht="24.75">
      <c r="A363" s="91" t="s">
        <v>1007</v>
      </c>
      <c r="B363" s="39" t="s">
        <v>21</v>
      </c>
      <c r="C363" s="39">
        <v>6.08</v>
      </c>
      <c r="D363" s="92"/>
      <c r="E363" s="92"/>
      <c r="F363" s="91"/>
    </row>
    <row r="364" spans="1:6" ht="24.75">
      <c r="A364" s="91" t="s">
        <v>1008</v>
      </c>
      <c r="B364" s="39" t="s">
        <v>21</v>
      </c>
      <c r="C364" s="39">
        <v>6.08</v>
      </c>
      <c r="D364" s="92"/>
      <c r="E364" s="92"/>
      <c r="F364" s="91"/>
    </row>
    <row r="365" spans="1:6" ht="24.75">
      <c r="A365" s="91" t="s">
        <v>1009</v>
      </c>
      <c r="B365" s="39" t="s">
        <v>21</v>
      </c>
      <c r="C365" s="39">
        <v>6.08</v>
      </c>
      <c r="D365" s="92"/>
      <c r="E365" s="92"/>
      <c r="F365" s="91"/>
    </row>
    <row r="366" spans="1:6" ht="12">
      <c r="A366" s="91" t="s">
        <v>1010</v>
      </c>
      <c r="B366" s="39" t="s">
        <v>21</v>
      </c>
      <c r="C366" s="39">
        <v>6.08</v>
      </c>
      <c r="D366" s="92"/>
      <c r="E366" s="92"/>
      <c r="F366" s="91"/>
    </row>
    <row r="367" spans="1:6" ht="24.75">
      <c r="A367" s="91" t="s">
        <v>1011</v>
      </c>
      <c r="B367" s="39" t="s">
        <v>21</v>
      </c>
      <c r="C367" s="39">
        <v>6.08</v>
      </c>
      <c r="D367" s="92"/>
      <c r="E367" s="92"/>
      <c r="F367" s="91"/>
    </row>
    <row r="368" spans="1:6" ht="37.5">
      <c r="A368" s="91" t="s">
        <v>1012</v>
      </c>
      <c r="B368" s="39" t="s">
        <v>21</v>
      </c>
      <c r="C368" s="39">
        <v>6.08</v>
      </c>
      <c r="D368" s="92"/>
      <c r="E368" s="92"/>
      <c r="F368" s="91"/>
    </row>
    <row r="369" spans="1:6" ht="24.75">
      <c r="A369" s="91" t="s">
        <v>1013</v>
      </c>
      <c r="B369" s="39" t="s">
        <v>21</v>
      </c>
      <c r="C369" s="39">
        <v>6.08</v>
      </c>
      <c r="D369" s="92"/>
      <c r="E369" s="92"/>
      <c r="F369" s="91"/>
    </row>
    <row r="370" spans="1:6" ht="24.75">
      <c r="A370" s="91" t="s">
        <v>1014</v>
      </c>
      <c r="B370" s="39" t="s">
        <v>21</v>
      </c>
      <c r="C370" s="39">
        <v>6.08</v>
      </c>
      <c r="D370" s="92"/>
      <c r="E370" s="92"/>
      <c r="F370" s="91"/>
    </row>
    <row r="371" spans="1:6" ht="12.75">
      <c r="A371" s="101" t="s">
        <v>1015</v>
      </c>
      <c r="B371" s="102"/>
      <c r="C371" s="102"/>
      <c r="D371" s="102"/>
      <c r="E371" s="102"/>
      <c r="F371" s="91"/>
    </row>
    <row r="372" spans="1:6" ht="37.5">
      <c r="A372" s="91" t="s">
        <v>1016</v>
      </c>
      <c r="B372" s="39" t="s">
        <v>21</v>
      </c>
      <c r="C372" s="39">
        <v>12</v>
      </c>
      <c r="D372" s="92"/>
      <c r="E372" s="92"/>
      <c r="F372" s="91"/>
    </row>
    <row r="373" spans="1:6" ht="24.75">
      <c r="A373" s="91" t="s">
        <v>1017</v>
      </c>
      <c r="B373" s="39" t="s">
        <v>21</v>
      </c>
      <c r="C373" s="39">
        <v>12</v>
      </c>
      <c r="D373" s="92"/>
      <c r="E373" s="92"/>
      <c r="F373" s="91"/>
    </row>
    <row r="374" spans="1:6" ht="24.75">
      <c r="A374" s="91" t="s">
        <v>1018</v>
      </c>
      <c r="B374" s="39" t="s">
        <v>21</v>
      </c>
      <c r="C374" s="39">
        <v>12</v>
      </c>
      <c r="D374" s="92"/>
      <c r="E374" s="92"/>
      <c r="F374" s="91"/>
    </row>
    <row r="375" spans="1:6" ht="24.75">
      <c r="A375" s="91" t="s">
        <v>1019</v>
      </c>
      <c r="B375" s="39" t="s">
        <v>21</v>
      </c>
      <c r="C375" s="39">
        <v>24</v>
      </c>
      <c r="D375" s="92"/>
      <c r="E375" s="92"/>
      <c r="F375" s="91"/>
    </row>
    <row r="376" spans="1:6" ht="24.75">
      <c r="A376" s="91" t="s">
        <v>1020</v>
      </c>
      <c r="B376" s="39" t="s">
        <v>21</v>
      </c>
      <c r="C376" s="39">
        <v>36</v>
      </c>
      <c r="D376" s="92"/>
      <c r="E376" s="92"/>
      <c r="F376" s="91"/>
    </row>
    <row r="377" spans="1:6" ht="24.75">
      <c r="A377" s="91" t="s">
        <v>1021</v>
      </c>
      <c r="B377" s="39" t="s">
        <v>21</v>
      </c>
      <c r="C377" s="39">
        <v>36</v>
      </c>
      <c r="D377" s="92"/>
      <c r="E377" s="92"/>
      <c r="F377" s="91"/>
    </row>
    <row r="378" spans="1:6" ht="24.75">
      <c r="A378" s="91" t="s">
        <v>1022</v>
      </c>
      <c r="B378" s="39" t="s">
        <v>21</v>
      </c>
      <c r="C378" s="39">
        <v>36</v>
      </c>
      <c r="D378" s="92"/>
      <c r="E378" s="92"/>
      <c r="F378" s="91"/>
    </row>
    <row r="379" spans="1:6" ht="49.5">
      <c r="A379" s="91" t="s">
        <v>1023</v>
      </c>
      <c r="B379" s="39" t="s">
        <v>21</v>
      </c>
      <c r="C379" s="39">
        <v>36</v>
      </c>
      <c r="D379" s="92"/>
      <c r="E379" s="92"/>
      <c r="F379" s="91"/>
    </row>
    <row r="380" spans="1:6" ht="24.75">
      <c r="A380" s="91" t="s">
        <v>1024</v>
      </c>
      <c r="B380" s="39" t="s">
        <v>702</v>
      </c>
      <c r="C380" s="39">
        <v>6.2</v>
      </c>
      <c r="D380" s="92"/>
      <c r="E380" s="92"/>
      <c r="F380" s="91"/>
    </row>
    <row r="381" spans="1:6" ht="12.75">
      <c r="A381" s="101" t="s">
        <v>1025</v>
      </c>
      <c r="B381" s="102"/>
      <c r="C381" s="102"/>
      <c r="D381" s="102"/>
      <c r="E381" s="102"/>
      <c r="F381" s="91"/>
    </row>
    <row r="382" spans="1:6" ht="24.75">
      <c r="A382" s="91" t="s">
        <v>1026</v>
      </c>
      <c r="B382" s="39" t="s">
        <v>21</v>
      </c>
      <c r="C382" s="39">
        <v>6.08</v>
      </c>
      <c r="D382" s="92"/>
      <c r="E382" s="92"/>
      <c r="F382" s="91"/>
    </row>
    <row r="383" spans="1:6" ht="24.75">
      <c r="A383" s="91" t="s">
        <v>1027</v>
      </c>
      <c r="B383" s="39" t="s">
        <v>21</v>
      </c>
      <c r="C383" s="39">
        <v>6.08</v>
      </c>
      <c r="D383" s="92"/>
      <c r="E383" s="92"/>
      <c r="F383" s="91"/>
    </row>
    <row r="384" spans="1:6" ht="24.75">
      <c r="A384" s="91" t="s">
        <v>1028</v>
      </c>
      <c r="B384" s="39" t="s">
        <v>21</v>
      </c>
      <c r="C384" s="39">
        <v>6.08</v>
      </c>
      <c r="D384" s="92"/>
      <c r="E384" s="92"/>
      <c r="F384" s="91"/>
    </row>
    <row r="385" spans="1:6" ht="24.75">
      <c r="A385" s="91" t="s">
        <v>1029</v>
      </c>
      <c r="B385" s="39" t="s">
        <v>21</v>
      </c>
      <c r="C385" s="39">
        <v>6.08</v>
      </c>
      <c r="D385" s="92"/>
      <c r="E385" s="92"/>
      <c r="F385" s="91"/>
    </row>
    <row r="386" spans="1:6" ht="24.75">
      <c r="A386" s="91" t="s">
        <v>1030</v>
      </c>
      <c r="B386" s="39" t="s">
        <v>21</v>
      </c>
      <c r="C386" s="39">
        <v>6.08</v>
      </c>
      <c r="D386" s="92"/>
      <c r="E386" s="92"/>
      <c r="F386" s="91"/>
    </row>
    <row r="387" spans="1:6" ht="12.75">
      <c r="A387" s="101" t="s">
        <v>1031</v>
      </c>
      <c r="B387" s="102"/>
      <c r="C387" s="102"/>
      <c r="D387" s="102"/>
      <c r="E387" s="102"/>
      <c r="F387" s="91"/>
    </row>
    <row r="388" spans="1:6" ht="12.75">
      <c r="A388" s="101" t="s">
        <v>1032</v>
      </c>
      <c r="B388" s="102"/>
      <c r="C388" s="102"/>
      <c r="D388" s="102"/>
      <c r="E388" s="102"/>
      <c r="F388" s="91"/>
    </row>
    <row r="389" spans="1:6" ht="24.75">
      <c r="A389" s="91" t="s">
        <v>1033</v>
      </c>
      <c r="B389" s="39" t="s">
        <v>21</v>
      </c>
      <c r="C389" s="39">
        <v>3.22</v>
      </c>
      <c r="D389" s="92"/>
      <c r="E389" s="92"/>
      <c r="F389" s="91"/>
    </row>
    <row r="390" spans="1:6" ht="24.75">
      <c r="A390" s="91" t="s">
        <v>1034</v>
      </c>
      <c r="B390" s="39" t="s">
        <v>21</v>
      </c>
      <c r="C390" s="39">
        <v>3.22</v>
      </c>
      <c r="D390" s="92"/>
      <c r="E390" s="92"/>
      <c r="F390" s="91"/>
    </row>
    <row r="391" spans="1:6" ht="24.75">
      <c r="A391" s="91" t="s">
        <v>1035</v>
      </c>
      <c r="B391" s="39" t="s">
        <v>21</v>
      </c>
      <c r="C391" s="39">
        <v>3.22</v>
      </c>
      <c r="D391" s="92"/>
      <c r="E391" s="92"/>
      <c r="F391" s="91"/>
    </row>
    <row r="392" spans="1:6" ht="12">
      <c r="A392" s="91" t="s">
        <v>1036</v>
      </c>
      <c r="B392" s="39" t="s">
        <v>21</v>
      </c>
      <c r="C392" s="39">
        <v>3.22</v>
      </c>
      <c r="D392" s="92"/>
      <c r="E392" s="92"/>
      <c r="F392" s="91"/>
    </row>
    <row r="393" spans="1:6" ht="24.75">
      <c r="A393" s="91" t="s">
        <v>1037</v>
      </c>
      <c r="B393" s="39" t="s">
        <v>21</v>
      </c>
      <c r="C393" s="39">
        <v>3.22</v>
      </c>
      <c r="D393" s="92"/>
      <c r="E393" s="92"/>
      <c r="F393" s="91"/>
    </row>
    <row r="394" spans="1:6" ht="37.5">
      <c r="A394" s="91" t="s">
        <v>1038</v>
      </c>
      <c r="B394" s="39" t="s">
        <v>21</v>
      </c>
      <c r="C394" s="39">
        <v>3.22</v>
      </c>
      <c r="D394" s="92"/>
      <c r="E394" s="92"/>
      <c r="F394" s="91"/>
    </row>
    <row r="395" spans="1:6" ht="24.75">
      <c r="A395" s="91" t="s">
        <v>1039</v>
      </c>
      <c r="B395" s="39" t="s">
        <v>21</v>
      </c>
      <c r="C395" s="39">
        <v>3.22</v>
      </c>
      <c r="D395" s="92"/>
      <c r="E395" s="92"/>
      <c r="F395" s="91"/>
    </row>
    <row r="396" spans="1:6" ht="24.75">
      <c r="A396" s="91" t="s">
        <v>1040</v>
      </c>
      <c r="B396" s="39" t="s">
        <v>21</v>
      </c>
      <c r="C396" s="39">
        <v>3.22</v>
      </c>
      <c r="D396" s="92"/>
      <c r="E396" s="92"/>
      <c r="F396" s="91"/>
    </row>
    <row r="397" spans="1:6" ht="12.75">
      <c r="A397" s="101" t="s">
        <v>1041</v>
      </c>
      <c r="B397" s="102"/>
      <c r="C397" s="102"/>
      <c r="D397" s="102"/>
      <c r="E397" s="102"/>
      <c r="F397" s="91"/>
    </row>
    <row r="398" spans="1:6" ht="37.5">
      <c r="A398" s="91" t="s">
        <v>1042</v>
      </c>
      <c r="B398" s="39" t="s">
        <v>21</v>
      </c>
      <c r="C398" s="39">
        <v>8.5</v>
      </c>
      <c r="D398" s="92"/>
      <c r="E398" s="92"/>
      <c r="F398" s="91"/>
    </row>
    <row r="399" spans="1:6" ht="24.75">
      <c r="A399" s="91" t="s">
        <v>1043</v>
      </c>
      <c r="B399" s="39" t="s">
        <v>21</v>
      </c>
      <c r="C399" s="39">
        <v>8.5</v>
      </c>
      <c r="D399" s="92"/>
      <c r="E399" s="92"/>
      <c r="F399" s="91"/>
    </row>
    <row r="400" spans="1:6" ht="24.75">
      <c r="A400" s="91" t="s">
        <v>1044</v>
      </c>
      <c r="B400" s="39" t="s">
        <v>21</v>
      </c>
      <c r="C400" s="39">
        <v>8.5</v>
      </c>
      <c r="D400" s="92"/>
      <c r="E400" s="92"/>
      <c r="F400" s="91"/>
    </row>
    <row r="401" spans="1:6" ht="24.75">
      <c r="A401" s="91" t="s">
        <v>1045</v>
      </c>
      <c r="B401" s="39" t="s">
        <v>21</v>
      </c>
      <c r="C401" s="39">
        <v>17.5</v>
      </c>
      <c r="D401" s="92"/>
      <c r="E401" s="92"/>
      <c r="F401" s="91"/>
    </row>
    <row r="402" spans="1:6" ht="24.75">
      <c r="A402" s="91" t="s">
        <v>1046</v>
      </c>
      <c r="B402" s="39" t="s">
        <v>21</v>
      </c>
      <c r="C402" s="39">
        <v>25.65</v>
      </c>
      <c r="D402" s="92"/>
      <c r="E402" s="92"/>
      <c r="F402" s="91"/>
    </row>
    <row r="403" spans="1:6" ht="24.75">
      <c r="A403" s="91" t="s">
        <v>1047</v>
      </c>
      <c r="B403" s="39" t="s">
        <v>21</v>
      </c>
      <c r="C403" s="39">
        <v>25.65</v>
      </c>
      <c r="D403" s="92"/>
      <c r="E403" s="92"/>
      <c r="F403" s="91"/>
    </row>
    <row r="404" spans="1:6" ht="24.75">
      <c r="A404" s="91" t="s">
        <v>1048</v>
      </c>
      <c r="B404" s="39" t="s">
        <v>21</v>
      </c>
      <c r="C404" s="39">
        <v>25.65</v>
      </c>
      <c r="D404" s="92"/>
      <c r="E404" s="92"/>
      <c r="F404" s="91"/>
    </row>
    <row r="405" spans="1:6" ht="49.5">
      <c r="A405" s="91" t="s">
        <v>1049</v>
      </c>
      <c r="B405" s="39" t="s">
        <v>21</v>
      </c>
      <c r="C405" s="39">
        <v>25.65</v>
      </c>
      <c r="D405" s="92"/>
      <c r="E405" s="92"/>
      <c r="F405" s="91"/>
    </row>
    <row r="406" spans="1:6" ht="24.75">
      <c r="A406" s="91" t="s">
        <v>1050</v>
      </c>
      <c r="B406" s="39" t="s">
        <v>702</v>
      </c>
      <c r="C406" s="39">
        <v>4.2</v>
      </c>
      <c r="D406" s="92"/>
      <c r="E406" s="92"/>
      <c r="F406" s="91"/>
    </row>
    <row r="407" spans="1:6" ht="12.75">
      <c r="A407" s="101" t="s">
        <v>1051</v>
      </c>
      <c r="B407" s="102"/>
      <c r="C407" s="102"/>
      <c r="D407" s="102"/>
      <c r="E407" s="102"/>
      <c r="F407" s="91"/>
    </row>
    <row r="408" spans="1:6" ht="24.75">
      <c r="A408" s="91" t="s">
        <v>1052</v>
      </c>
      <c r="B408" s="39" t="s">
        <v>21</v>
      </c>
      <c r="C408" s="39">
        <v>3.22</v>
      </c>
      <c r="D408" s="92"/>
      <c r="E408" s="92"/>
      <c r="F408" s="91"/>
    </row>
    <row r="409" spans="1:6" ht="24.75">
      <c r="A409" s="91" t="s">
        <v>1053</v>
      </c>
      <c r="B409" s="39" t="s">
        <v>21</v>
      </c>
      <c r="C409" s="39">
        <v>3.22</v>
      </c>
      <c r="D409" s="92"/>
      <c r="E409" s="92"/>
      <c r="F409" s="91"/>
    </row>
    <row r="410" spans="1:6" ht="24.75">
      <c r="A410" s="91" t="s">
        <v>1054</v>
      </c>
      <c r="B410" s="39" t="s">
        <v>21</v>
      </c>
      <c r="C410" s="39">
        <v>3.22</v>
      </c>
      <c r="D410" s="92"/>
      <c r="E410" s="92"/>
      <c r="F410" s="91"/>
    </row>
    <row r="411" spans="1:6" ht="24.75">
      <c r="A411" s="91" t="s">
        <v>1055</v>
      </c>
      <c r="B411" s="39" t="s">
        <v>21</v>
      </c>
      <c r="C411" s="39">
        <v>3.22</v>
      </c>
      <c r="D411" s="92"/>
      <c r="E411" s="92"/>
      <c r="F411" s="91"/>
    </row>
    <row r="412" spans="1:6" ht="24.75">
      <c r="A412" s="91" t="s">
        <v>1056</v>
      </c>
      <c r="B412" s="39" t="s">
        <v>21</v>
      </c>
      <c r="C412" s="39">
        <v>3.22</v>
      </c>
      <c r="D412" s="92"/>
      <c r="E412" s="92"/>
      <c r="F412" s="91"/>
    </row>
    <row r="413" spans="1:6" ht="12.75">
      <c r="A413" s="101" t="s">
        <v>1057</v>
      </c>
      <c r="B413" s="102"/>
      <c r="C413" s="102"/>
      <c r="D413" s="102"/>
      <c r="E413" s="102"/>
      <c r="F413" s="91"/>
    </row>
    <row r="414" spans="1:6" ht="12.75">
      <c r="A414" s="101" t="s">
        <v>1058</v>
      </c>
      <c r="B414" s="102"/>
      <c r="C414" s="102"/>
      <c r="D414" s="102"/>
      <c r="E414" s="102"/>
      <c r="F414" s="91"/>
    </row>
    <row r="415" spans="1:6" ht="24.75">
      <c r="A415" s="91" t="s">
        <v>1059</v>
      </c>
      <c r="B415" s="39" t="s">
        <v>21</v>
      </c>
      <c r="C415" s="39">
        <v>3.88</v>
      </c>
      <c r="D415" s="92"/>
      <c r="E415" s="92"/>
      <c r="F415" s="91"/>
    </row>
    <row r="416" spans="1:6" ht="24.75">
      <c r="A416" s="91" t="s">
        <v>1060</v>
      </c>
      <c r="B416" s="39" t="s">
        <v>21</v>
      </c>
      <c r="C416" s="39">
        <v>3.88</v>
      </c>
      <c r="D416" s="92"/>
      <c r="E416" s="92"/>
      <c r="F416" s="91"/>
    </row>
    <row r="417" spans="1:6" ht="24.75">
      <c r="A417" s="91" t="s">
        <v>1061</v>
      </c>
      <c r="B417" s="39" t="s">
        <v>21</v>
      </c>
      <c r="C417" s="39">
        <v>3.88</v>
      </c>
      <c r="D417" s="92"/>
      <c r="E417" s="92"/>
      <c r="F417" s="91"/>
    </row>
    <row r="418" spans="1:6" ht="12">
      <c r="A418" s="91" t="s">
        <v>1062</v>
      </c>
      <c r="B418" s="39" t="s">
        <v>21</v>
      </c>
      <c r="C418" s="39">
        <v>3.88</v>
      </c>
      <c r="D418" s="92"/>
      <c r="E418" s="92"/>
      <c r="F418" s="91"/>
    </row>
    <row r="419" spans="1:6" ht="24.75">
      <c r="A419" s="91" t="s">
        <v>1063</v>
      </c>
      <c r="B419" s="39" t="s">
        <v>21</v>
      </c>
      <c r="C419" s="39">
        <v>3.88</v>
      </c>
      <c r="D419" s="92"/>
      <c r="E419" s="92"/>
      <c r="F419" s="91"/>
    </row>
    <row r="420" spans="1:6" ht="37.5">
      <c r="A420" s="91" t="s">
        <v>1064</v>
      </c>
      <c r="B420" s="39" t="s">
        <v>21</v>
      </c>
      <c r="C420" s="39">
        <v>3.88</v>
      </c>
      <c r="D420" s="92"/>
      <c r="E420" s="92"/>
      <c r="F420" s="91"/>
    </row>
    <row r="421" spans="1:6" ht="24.75">
      <c r="A421" s="91" t="s">
        <v>1065</v>
      </c>
      <c r="B421" s="39" t="s">
        <v>21</v>
      </c>
      <c r="C421" s="39">
        <v>3.88</v>
      </c>
      <c r="D421" s="92"/>
      <c r="E421" s="92"/>
      <c r="F421" s="91"/>
    </row>
    <row r="422" spans="1:6" ht="24.75">
      <c r="A422" s="91" t="s">
        <v>1066</v>
      </c>
      <c r="B422" s="39" t="s">
        <v>21</v>
      </c>
      <c r="C422" s="39">
        <v>3.88</v>
      </c>
      <c r="D422" s="92"/>
      <c r="E422" s="92"/>
      <c r="F422" s="91"/>
    </row>
    <row r="423" spans="1:6" ht="12.75">
      <c r="A423" s="101" t="s">
        <v>1067</v>
      </c>
      <c r="B423" s="102"/>
      <c r="C423" s="102"/>
      <c r="D423" s="102"/>
      <c r="E423" s="102"/>
      <c r="F423" s="91"/>
    </row>
    <row r="424" spans="1:6" ht="37.5">
      <c r="A424" s="91" t="s">
        <v>1068</v>
      </c>
      <c r="B424" s="39" t="s">
        <v>21</v>
      </c>
      <c r="C424" s="39">
        <v>10.5</v>
      </c>
      <c r="D424" s="92"/>
      <c r="E424" s="92"/>
      <c r="F424" s="91"/>
    </row>
    <row r="425" spans="1:6" ht="24.75">
      <c r="A425" s="91" t="s">
        <v>1069</v>
      </c>
      <c r="B425" s="39" t="s">
        <v>21</v>
      </c>
      <c r="C425" s="39">
        <v>10.5</v>
      </c>
      <c r="D425" s="92"/>
      <c r="E425" s="92"/>
      <c r="F425" s="91"/>
    </row>
    <row r="426" spans="1:6" ht="24.75">
      <c r="A426" s="91" t="s">
        <v>1070</v>
      </c>
      <c r="B426" s="39" t="s">
        <v>21</v>
      </c>
      <c r="C426" s="39">
        <v>10.5</v>
      </c>
      <c r="D426" s="92"/>
      <c r="E426" s="92"/>
      <c r="F426" s="91"/>
    </row>
    <row r="427" spans="1:6" ht="24.75">
      <c r="A427" s="91" t="s">
        <v>1071</v>
      </c>
      <c r="B427" s="39" t="s">
        <v>21</v>
      </c>
      <c r="C427" s="39">
        <v>20.38</v>
      </c>
      <c r="D427" s="92"/>
      <c r="E427" s="92"/>
      <c r="F427" s="91"/>
    </row>
    <row r="428" spans="1:6" ht="24.75">
      <c r="A428" s="91" t="s">
        <v>1072</v>
      </c>
      <c r="B428" s="39" t="s">
        <v>21</v>
      </c>
      <c r="C428" s="39">
        <v>30.88</v>
      </c>
      <c r="D428" s="92"/>
      <c r="E428" s="92"/>
      <c r="F428" s="91"/>
    </row>
    <row r="429" spans="1:6" ht="24.75">
      <c r="A429" s="91" t="s">
        <v>1073</v>
      </c>
      <c r="B429" s="39" t="s">
        <v>21</v>
      </c>
      <c r="C429" s="39">
        <v>19.51</v>
      </c>
      <c r="D429" s="92"/>
      <c r="E429" s="92"/>
      <c r="F429" s="91"/>
    </row>
    <row r="430" spans="1:6" ht="24.75">
      <c r="A430" s="91" t="s">
        <v>1074</v>
      </c>
      <c r="B430" s="39" t="s">
        <v>21</v>
      </c>
      <c r="C430" s="39">
        <v>19.51</v>
      </c>
      <c r="D430" s="92"/>
      <c r="E430" s="92"/>
      <c r="F430" s="91"/>
    </row>
    <row r="431" spans="1:6" ht="49.5">
      <c r="A431" s="91" t="s">
        <v>1075</v>
      </c>
      <c r="B431" s="39" t="s">
        <v>21</v>
      </c>
      <c r="C431" s="39">
        <v>19.51</v>
      </c>
      <c r="D431" s="92"/>
      <c r="E431" s="92"/>
      <c r="F431" s="91"/>
    </row>
    <row r="432" spans="1:6" ht="12">
      <c r="A432" s="91" t="s">
        <v>1076</v>
      </c>
      <c r="B432" s="39" t="s">
        <v>21</v>
      </c>
      <c r="C432" s="39">
        <v>11.37</v>
      </c>
      <c r="D432" s="92"/>
      <c r="E432" s="92"/>
      <c r="F432" s="91"/>
    </row>
    <row r="433" spans="1:6" ht="12.75">
      <c r="A433" s="101" t="s">
        <v>1077</v>
      </c>
      <c r="B433" s="102"/>
      <c r="C433" s="102"/>
      <c r="D433" s="102"/>
      <c r="E433" s="102"/>
      <c r="F433" s="91"/>
    </row>
    <row r="434" spans="1:6" ht="24.75">
      <c r="A434" s="91" t="s">
        <v>1078</v>
      </c>
      <c r="B434" s="39" t="s">
        <v>21</v>
      </c>
      <c r="C434" s="39">
        <v>3.88</v>
      </c>
      <c r="D434" s="92"/>
      <c r="E434" s="92"/>
      <c r="F434" s="91"/>
    </row>
    <row r="435" spans="1:6" ht="24.75">
      <c r="A435" s="91" t="s">
        <v>1079</v>
      </c>
      <c r="B435" s="39" t="s">
        <v>21</v>
      </c>
      <c r="C435" s="39">
        <v>3.88</v>
      </c>
      <c r="D435" s="92"/>
      <c r="E435" s="92"/>
      <c r="F435" s="91"/>
    </row>
    <row r="436" spans="1:6" ht="24.75">
      <c r="A436" s="91" t="s">
        <v>1080</v>
      </c>
      <c r="B436" s="39" t="s">
        <v>21</v>
      </c>
      <c r="C436" s="39">
        <v>3.88</v>
      </c>
      <c r="D436" s="92"/>
      <c r="E436" s="92"/>
      <c r="F436" s="91"/>
    </row>
    <row r="437" spans="1:6" ht="24.75">
      <c r="A437" s="91" t="s">
        <v>1081</v>
      </c>
      <c r="B437" s="39" t="s">
        <v>21</v>
      </c>
      <c r="C437" s="39">
        <v>3.88</v>
      </c>
      <c r="D437" s="92"/>
      <c r="E437" s="92"/>
      <c r="F437" s="91"/>
    </row>
    <row r="438" spans="1:6" ht="24.75">
      <c r="A438" s="91" t="s">
        <v>1082</v>
      </c>
      <c r="B438" s="39" t="s">
        <v>21</v>
      </c>
      <c r="C438" s="39">
        <v>3.88</v>
      </c>
      <c r="D438" s="92"/>
      <c r="E438" s="92"/>
      <c r="F438" s="91"/>
    </row>
    <row r="439" spans="1:6" ht="24.75">
      <c r="A439" s="91" t="s">
        <v>1083</v>
      </c>
      <c r="B439" s="39" t="s">
        <v>21</v>
      </c>
      <c r="C439" s="39">
        <v>3.88</v>
      </c>
      <c r="D439" s="92"/>
      <c r="E439" s="92"/>
      <c r="F439" s="91"/>
    </row>
    <row r="440" spans="1:6" ht="12.75">
      <c r="A440" s="101" t="s">
        <v>1084</v>
      </c>
      <c r="B440" s="102"/>
      <c r="C440" s="102"/>
      <c r="D440" s="102"/>
      <c r="E440" s="102"/>
      <c r="F440" s="91"/>
    </row>
    <row r="441" spans="1:6" ht="12.75">
      <c r="A441" s="101" t="s">
        <v>1085</v>
      </c>
      <c r="B441" s="102"/>
      <c r="C441" s="102"/>
      <c r="D441" s="102"/>
      <c r="E441" s="102"/>
      <c r="F441" s="91"/>
    </row>
    <row r="442" spans="1:6" ht="24.75">
      <c r="A442" s="91" t="s">
        <v>1086</v>
      </c>
      <c r="B442" s="39" t="s">
        <v>21</v>
      </c>
      <c r="C442" s="39">
        <v>26.65</v>
      </c>
      <c r="D442" s="92"/>
      <c r="E442" s="92"/>
      <c r="F442" s="91"/>
    </row>
    <row r="443" spans="1:6" ht="24.75">
      <c r="A443" s="91" t="s">
        <v>1087</v>
      </c>
      <c r="B443" s="39" t="s">
        <v>21</v>
      </c>
      <c r="C443" s="39">
        <v>26.65</v>
      </c>
      <c r="D443" s="92"/>
      <c r="E443" s="92"/>
      <c r="F443" s="91"/>
    </row>
    <row r="444" spans="1:6" ht="24.75">
      <c r="A444" s="91" t="s">
        <v>1088</v>
      </c>
      <c r="B444" s="39" t="s">
        <v>21</v>
      </c>
      <c r="C444" s="39">
        <v>26.65</v>
      </c>
      <c r="D444" s="92"/>
      <c r="E444" s="92"/>
      <c r="F444" s="91"/>
    </row>
    <row r="445" spans="1:6" ht="12">
      <c r="A445" s="91" t="s">
        <v>1089</v>
      </c>
      <c r="B445" s="39" t="s">
        <v>21</v>
      </c>
      <c r="C445" s="39">
        <v>26.65</v>
      </c>
      <c r="D445" s="92"/>
      <c r="E445" s="92"/>
      <c r="F445" s="91"/>
    </row>
    <row r="446" spans="1:6" ht="24.75">
      <c r="A446" s="91" t="s">
        <v>1090</v>
      </c>
      <c r="B446" s="39" t="s">
        <v>21</v>
      </c>
      <c r="C446" s="39">
        <v>26.65</v>
      </c>
      <c r="D446" s="92"/>
      <c r="E446" s="92"/>
      <c r="F446" s="91"/>
    </row>
    <row r="447" spans="1:6" ht="37.5">
      <c r="A447" s="91" t="s">
        <v>1091</v>
      </c>
      <c r="B447" s="39" t="s">
        <v>21</v>
      </c>
      <c r="C447" s="39">
        <v>26.65</v>
      </c>
      <c r="D447" s="92"/>
      <c r="E447" s="92"/>
      <c r="F447" s="91"/>
    </row>
    <row r="448" spans="1:6" ht="24.75">
      <c r="A448" s="91" t="s">
        <v>1092</v>
      </c>
      <c r="B448" s="39" t="s">
        <v>21</v>
      </c>
      <c r="C448" s="39">
        <v>26.65</v>
      </c>
      <c r="D448" s="92"/>
      <c r="E448" s="92"/>
      <c r="F448" s="91"/>
    </row>
    <row r="449" spans="1:6" ht="12">
      <c r="A449" s="91" t="s">
        <v>1093</v>
      </c>
      <c r="B449" s="39" t="s">
        <v>21</v>
      </c>
      <c r="C449" s="39">
        <v>26.65</v>
      </c>
      <c r="D449" s="92"/>
      <c r="E449" s="92"/>
      <c r="F449" s="91"/>
    </row>
    <row r="450" spans="1:6" ht="12">
      <c r="A450" s="91" t="s">
        <v>1094</v>
      </c>
      <c r="B450" s="39" t="s">
        <v>21</v>
      </c>
      <c r="C450" s="39">
        <v>26.65</v>
      </c>
      <c r="D450" s="92"/>
      <c r="E450" s="92"/>
      <c r="F450" s="91"/>
    </row>
    <row r="451" spans="1:6" ht="37.5">
      <c r="A451" s="91" t="s">
        <v>1095</v>
      </c>
      <c r="B451" s="39" t="s">
        <v>21</v>
      </c>
      <c r="C451" s="39">
        <v>26.65</v>
      </c>
      <c r="D451" s="92"/>
      <c r="E451" s="92"/>
      <c r="F451" s="91"/>
    </row>
    <row r="452" spans="1:6" ht="24.75">
      <c r="A452" s="91" t="s">
        <v>1096</v>
      </c>
      <c r="B452" s="39" t="s">
        <v>21</v>
      </c>
      <c r="C452" s="39">
        <v>26.65</v>
      </c>
      <c r="D452" s="92"/>
      <c r="E452" s="92"/>
      <c r="F452" s="91"/>
    </row>
    <row r="453" spans="1:6" ht="12.75">
      <c r="A453" s="101" t="s">
        <v>1097</v>
      </c>
      <c r="B453" s="102"/>
      <c r="C453" s="102"/>
      <c r="D453" s="102"/>
      <c r="E453" s="102"/>
      <c r="F453" s="91"/>
    </row>
    <row r="454" spans="1:6" ht="37.5">
      <c r="A454" s="91" t="s">
        <v>1098</v>
      </c>
      <c r="B454" s="39" t="s">
        <v>21</v>
      </c>
      <c r="C454" s="39">
        <v>30.5</v>
      </c>
      <c r="D454" s="92"/>
      <c r="E454" s="92"/>
      <c r="F454" s="91"/>
    </row>
    <row r="455" spans="1:6" ht="24.75">
      <c r="A455" s="91" t="s">
        <v>1099</v>
      </c>
      <c r="B455" s="39" t="s">
        <v>21</v>
      </c>
      <c r="C455" s="39">
        <v>30.5</v>
      </c>
      <c r="D455" s="92"/>
      <c r="E455" s="92"/>
      <c r="F455" s="91"/>
    </row>
    <row r="456" spans="1:6" ht="24.75">
      <c r="A456" s="91" t="s">
        <v>1100</v>
      </c>
      <c r="B456" s="39" t="s">
        <v>21</v>
      </c>
      <c r="C456" s="39">
        <v>30.5</v>
      </c>
      <c r="D456" s="92"/>
      <c r="E456" s="92"/>
      <c r="F456" s="91"/>
    </row>
    <row r="457" spans="1:6" ht="24.75">
      <c r="A457" s="91" t="s">
        <v>1101</v>
      </c>
      <c r="B457" s="39" t="s">
        <v>21</v>
      </c>
      <c r="C457" s="39">
        <v>41.46</v>
      </c>
      <c r="D457" s="92"/>
      <c r="E457" s="92"/>
      <c r="F457" s="91"/>
    </row>
    <row r="458" spans="1:6" ht="24.75">
      <c r="A458" s="91" t="s">
        <v>1102</v>
      </c>
      <c r="B458" s="39" t="s">
        <v>21</v>
      </c>
      <c r="C458" s="39">
        <v>71.96</v>
      </c>
      <c r="D458" s="92"/>
      <c r="E458" s="92"/>
      <c r="F458" s="91"/>
    </row>
    <row r="459" spans="1:6" ht="24.75">
      <c r="A459" s="91" t="s">
        <v>1103</v>
      </c>
      <c r="B459" s="39" t="s">
        <v>21</v>
      </c>
      <c r="C459" s="39">
        <v>71.96</v>
      </c>
      <c r="D459" s="92"/>
      <c r="E459" s="92"/>
      <c r="F459" s="91"/>
    </row>
    <row r="460" spans="1:6" ht="24.75">
      <c r="A460" s="91" t="s">
        <v>1104</v>
      </c>
      <c r="B460" s="39" t="s">
        <v>21</v>
      </c>
      <c r="C460" s="39">
        <v>71.96</v>
      </c>
      <c r="D460" s="92"/>
      <c r="E460" s="92"/>
      <c r="F460" s="91"/>
    </row>
    <row r="461" spans="1:6" ht="37.5">
      <c r="A461" s="91" t="s">
        <v>1105</v>
      </c>
      <c r="B461" s="39" t="s">
        <v>21</v>
      </c>
      <c r="C461" s="39">
        <v>71.96</v>
      </c>
      <c r="D461" s="92"/>
      <c r="E461" s="92"/>
      <c r="F461" s="91"/>
    </row>
    <row r="462" spans="1:6" ht="24.75">
      <c r="A462" s="91" t="s">
        <v>1106</v>
      </c>
      <c r="B462" s="39" t="s">
        <v>702</v>
      </c>
      <c r="C462" s="39">
        <v>11.62</v>
      </c>
      <c r="D462" s="92"/>
      <c r="E462" s="92"/>
      <c r="F462" s="91"/>
    </row>
    <row r="463" spans="1:6" ht="12.75">
      <c r="A463" s="101" t="s">
        <v>1107</v>
      </c>
      <c r="B463" s="102"/>
      <c r="C463" s="102"/>
      <c r="D463" s="102"/>
      <c r="E463" s="102"/>
      <c r="F463" s="91"/>
    </row>
    <row r="464" spans="1:6" ht="24.75">
      <c r="A464" s="91" t="s">
        <v>1108</v>
      </c>
      <c r="B464" s="39" t="s">
        <v>21</v>
      </c>
      <c r="C464" s="39">
        <v>26.65</v>
      </c>
      <c r="D464" s="92"/>
      <c r="E464" s="92"/>
      <c r="F464" s="91"/>
    </row>
    <row r="465" spans="1:6" ht="24.75">
      <c r="A465" s="91" t="s">
        <v>1109</v>
      </c>
      <c r="B465" s="39" t="s">
        <v>21</v>
      </c>
      <c r="C465" s="39">
        <v>26.65</v>
      </c>
      <c r="D465" s="92"/>
      <c r="E465" s="92"/>
      <c r="F465" s="91"/>
    </row>
    <row r="466" spans="1:6" ht="24.75">
      <c r="A466" s="91" t="s">
        <v>1110</v>
      </c>
      <c r="B466" s="39" t="s">
        <v>21</v>
      </c>
      <c r="C466" s="39">
        <v>26.65</v>
      </c>
      <c r="D466" s="92"/>
      <c r="E466" s="92"/>
      <c r="F466" s="91"/>
    </row>
    <row r="467" spans="1:6" ht="24.75">
      <c r="A467" s="91" t="s">
        <v>1111</v>
      </c>
      <c r="B467" s="39" t="s">
        <v>21</v>
      </c>
      <c r="C467" s="39">
        <v>26.65</v>
      </c>
      <c r="D467" s="92"/>
      <c r="E467" s="92"/>
      <c r="F467" s="91"/>
    </row>
    <row r="468" spans="1:6" ht="24.75">
      <c r="A468" s="91" t="s">
        <v>1112</v>
      </c>
      <c r="B468" s="39" t="s">
        <v>21</v>
      </c>
      <c r="C468" s="39">
        <v>26.65</v>
      </c>
      <c r="D468" s="92"/>
      <c r="E468" s="92"/>
      <c r="F468" s="91"/>
    </row>
    <row r="469" spans="1:6" ht="12.75">
      <c r="A469" s="101" t="s">
        <v>1113</v>
      </c>
      <c r="B469" s="102"/>
      <c r="C469" s="102"/>
      <c r="D469" s="102"/>
      <c r="E469" s="102"/>
      <c r="F469" s="91"/>
    </row>
    <row r="470" spans="1:6" ht="12.75">
      <c r="A470" s="101" t="s">
        <v>1114</v>
      </c>
      <c r="B470" s="102"/>
      <c r="C470" s="102"/>
      <c r="D470" s="102"/>
      <c r="E470" s="102"/>
      <c r="F470" s="91"/>
    </row>
    <row r="471" spans="1:6" ht="24.75">
      <c r="A471" s="91" t="s">
        <v>1115</v>
      </c>
      <c r="B471" s="39" t="s">
        <v>21</v>
      </c>
      <c r="C471" s="39">
        <v>13.28</v>
      </c>
      <c r="D471" s="92"/>
      <c r="E471" s="92"/>
      <c r="F471" s="91"/>
    </row>
    <row r="472" spans="1:6" ht="24.75">
      <c r="A472" s="91" t="s">
        <v>1116</v>
      </c>
      <c r="B472" s="39" t="s">
        <v>21</v>
      </c>
      <c r="C472" s="39">
        <v>13.28</v>
      </c>
      <c r="D472" s="92"/>
      <c r="E472" s="92"/>
      <c r="F472" s="91"/>
    </row>
    <row r="473" spans="1:6" ht="24.75">
      <c r="A473" s="91" t="s">
        <v>1117</v>
      </c>
      <c r="B473" s="39" t="s">
        <v>21</v>
      </c>
      <c r="C473" s="39">
        <v>13.28</v>
      </c>
      <c r="D473" s="92"/>
      <c r="E473" s="92"/>
      <c r="F473" s="91"/>
    </row>
    <row r="474" spans="1:6" ht="12">
      <c r="A474" s="91" t="s">
        <v>1118</v>
      </c>
      <c r="B474" s="39" t="s">
        <v>21</v>
      </c>
      <c r="C474" s="39">
        <v>13.28</v>
      </c>
      <c r="D474" s="92"/>
      <c r="E474" s="92"/>
      <c r="F474" s="91"/>
    </row>
    <row r="475" spans="1:6" ht="24.75">
      <c r="A475" s="91" t="s">
        <v>1119</v>
      </c>
      <c r="B475" s="39" t="s">
        <v>21</v>
      </c>
      <c r="C475" s="39">
        <v>13.28</v>
      </c>
      <c r="D475" s="92"/>
      <c r="E475" s="92"/>
      <c r="F475" s="91"/>
    </row>
    <row r="476" spans="1:6" ht="37.5">
      <c r="A476" s="91" t="s">
        <v>1120</v>
      </c>
      <c r="B476" s="39" t="s">
        <v>21</v>
      </c>
      <c r="C476" s="39">
        <v>13.28</v>
      </c>
      <c r="D476" s="92"/>
      <c r="E476" s="92"/>
      <c r="F476" s="91"/>
    </row>
    <row r="477" spans="1:6" ht="24.75">
      <c r="A477" s="91" t="s">
        <v>1121</v>
      </c>
      <c r="B477" s="39" t="s">
        <v>21</v>
      </c>
      <c r="C477" s="39">
        <v>13.28</v>
      </c>
      <c r="D477" s="92"/>
      <c r="E477" s="92"/>
      <c r="F477" s="91"/>
    </row>
    <row r="478" spans="1:6" ht="12">
      <c r="A478" s="91" t="s">
        <v>1122</v>
      </c>
      <c r="B478" s="39" t="s">
        <v>21</v>
      </c>
      <c r="C478" s="39">
        <v>13.28</v>
      </c>
      <c r="D478" s="92"/>
      <c r="E478" s="92"/>
      <c r="F478" s="91"/>
    </row>
    <row r="479" spans="1:6" ht="12">
      <c r="A479" s="91" t="s">
        <v>1123</v>
      </c>
      <c r="B479" s="39" t="s">
        <v>21</v>
      </c>
      <c r="C479" s="39">
        <v>13.28</v>
      </c>
      <c r="D479" s="92"/>
      <c r="E479" s="92"/>
      <c r="F479" s="91"/>
    </row>
    <row r="480" spans="1:6" ht="37.5">
      <c r="A480" s="91" t="s">
        <v>1124</v>
      </c>
      <c r="B480" s="39" t="s">
        <v>21</v>
      </c>
      <c r="C480" s="39">
        <v>13.28</v>
      </c>
      <c r="D480" s="92"/>
      <c r="E480" s="92"/>
      <c r="F480" s="91"/>
    </row>
    <row r="481" spans="1:6" ht="37.5">
      <c r="A481" s="91" t="s">
        <v>1125</v>
      </c>
      <c r="B481" s="39" t="s">
        <v>21</v>
      </c>
      <c r="C481" s="39">
        <v>13.28</v>
      </c>
      <c r="D481" s="92"/>
      <c r="E481" s="92"/>
      <c r="F481" s="91"/>
    </row>
    <row r="482" spans="1:6" ht="12.75">
      <c r="A482" s="101" t="s">
        <v>1126</v>
      </c>
      <c r="B482" s="102"/>
      <c r="C482" s="102"/>
      <c r="D482" s="102"/>
      <c r="E482" s="102"/>
      <c r="F482" s="91"/>
    </row>
    <row r="483" spans="1:6" ht="37.5">
      <c r="A483" s="91" t="s">
        <v>1127</v>
      </c>
      <c r="B483" s="39" t="s">
        <v>21</v>
      </c>
      <c r="C483" s="39">
        <v>18</v>
      </c>
      <c r="D483" s="92"/>
      <c r="E483" s="92"/>
      <c r="F483" s="91"/>
    </row>
    <row r="484" spans="1:6" ht="24.75">
      <c r="A484" s="91" t="s">
        <v>1128</v>
      </c>
      <c r="B484" s="39" t="s">
        <v>21</v>
      </c>
      <c r="C484" s="39">
        <v>18</v>
      </c>
      <c r="D484" s="92"/>
      <c r="E484" s="92"/>
      <c r="F484" s="91"/>
    </row>
    <row r="485" spans="1:6" ht="24.75">
      <c r="A485" s="91" t="s">
        <v>1129</v>
      </c>
      <c r="B485" s="39" t="s">
        <v>21</v>
      </c>
      <c r="C485" s="39">
        <v>18</v>
      </c>
      <c r="D485" s="92"/>
      <c r="E485" s="92"/>
      <c r="F485" s="91"/>
    </row>
    <row r="486" spans="1:6" ht="24.75">
      <c r="A486" s="91" t="s">
        <v>1130</v>
      </c>
      <c r="B486" s="39" t="s">
        <v>21</v>
      </c>
      <c r="C486" s="39">
        <v>35.18</v>
      </c>
      <c r="D486" s="92"/>
      <c r="E486" s="92"/>
      <c r="F486" s="91"/>
    </row>
    <row r="487" spans="1:6" ht="24.75">
      <c r="A487" s="91" t="s">
        <v>1131</v>
      </c>
      <c r="B487" s="39" t="s">
        <v>21</v>
      </c>
      <c r="C487" s="39">
        <v>53.18</v>
      </c>
      <c r="D487" s="92"/>
      <c r="E487" s="92"/>
      <c r="F487" s="91"/>
    </row>
    <row r="488" spans="1:6" ht="24.75">
      <c r="A488" s="91" t="s">
        <v>1132</v>
      </c>
      <c r="B488" s="39" t="s">
        <v>21</v>
      </c>
      <c r="C488" s="39">
        <v>53.18</v>
      </c>
      <c r="D488" s="92"/>
      <c r="E488" s="92"/>
      <c r="F488" s="91"/>
    </row>
    <row r="489" spans="1:6" ht="24.75">
      <c r="A489" s="91" t="s">
        <v>1133</v>
      </c>
      <c r="B489" s="39" t="s">
        <v>21</v>
      </c>
      <c r="C489" s="39">
        <v>53.18</v>
      </c>
      <c r="D489" s="92"/>
      <c r="E489" s="92"/>
      <c r="F489" s="91"/>
    </row>
    <row r="490" spans="1:6" ht="37.5">
      <c r="A490" s="91" t="s">
        <v>1134</v>
      </c>
      <c r="B490" s="39" t="s">
        <v>21</v>
      </c>
      <c r="C490" s="39">
        <v>53.18</v>
      </c>
      <c r="D490" s="92"/>
      <c r="E490" s="92"/>
      <c r="F490" s="91"/>
    </row>
    <row r="491" spans="1:6" ht="24.75">
      <c r="A491" s="91" t="s">
        <v>1135</v>
      </c>
      <c r="B491" s="39" t="s">
        <v>702</v>
      </c>
      <c r="C491" s="39">
        <v>8.41</v>
      </c>
      <c r="D491" s="92"/>
      <c r="E491" s="92"/>
      <c r="F491" s="91"/>
    </row>
    <row r="492" spans="1:6" ht="12.75">
      <c r="A492" s="101" t="s">
        <v>1136</v>
      </c>
      <c r="B492" s="102"/>
      <c r="C492" s="102"/>
      <c r="D492" s="102"/>
      <c r="E492" s="102"/>
      <c r="F492" s="91"/>
    </row>
    <row r="493" spans="1:6" ht="24.75">
      <c r="A493" s="91" t="s">
        <v>1137</v>
      </c>
      <c r="B493" s="39" t="s">
        <v>21</v>
      </c>
      <c r="C493" s="39">
        <v>13.28</v>
      </c>
      <c r="D493" s="92"/>
      <c r="E493" s="92"/>
      <c r="F493" s="91"/>
    </row>
    <row r="494" spans="1:6" ht="24.75">
      <c r="A494" s="91" t="s">
        <v>1138</v>
      </c>
      <c r="B494" s="39" t="s">
        <v>21</v>
      </c>
      <c r="C494" s="39">
        <v>13.28</v>
      </c>
      <c r="D494" s="92"/>
      <c r="E494" s="92"/>
      <c r="F494" s="91"/>
    </row>
    <row r="495" spans="1:6" ht="24.75">
      <c r="A495" s="91" t="s">
        <v>1139</v>
      </c>
      <c r="B495" s="39" t="s">
        <v>21</v>
      </c>
      <c r="C495" s="39">
        <v>13.28</v>
      </c>
      <c r="D495" s="92"/>
      <c r="E495" s="92"/>
      <c r="F495" s="91"/>
    </row>
    <row r="496" spans="1:6" ht="24.75">
      <c r="A496" s="91" t="s">
        <v>1140</v>
      </c>
      <c r="B496" s="39" t="s">
        <v>21</v>
      </c>
      <c r="C496" s="39">
        <v>13.28</v>
      </c>
      <c r="D496" s="92"/>
      <c r="E496" s="92"/>
      <c r="F496" s="91"/>
    </row>
    <row r="497" spans="1:6" ht="24.75">
      <c r="A497" s="91" t="s">
        <v>1141</v>
      </c>
      <c r="B497" s="39" t="s">
        <v>21</v>
      </c>
      <c r="C497" s="39">
        <v>13.28</v>
      </c>
      <c r="D497" s="92"/>
      <c r="E497" s="92"/>
      <c r="F497" s="91"/>
    </row>
    <row r="498" spans="1:6" ht="12.75">
      <c r="A498" s="101" t="s">
        <v>1142</v>
      </c>
      <c r="B498" s="102"/>
      <c r="C498" s="102"/>
      <c r="D498" s="102"/>
      <c r="E498" s="102"/>
      <c r="F498" s="91"/>
    </row>
    <row r="499" spans="1:6" ht="12.75">
      <c r="A499" s="101" t="s">
        <v>1143</v>
      </c>
      <c r="B499" s="102"/>
      <c r="C499" s="102"/>
      <c r="D499" s="102"/>
      <c r="E499" s="102"/>
      <c r="F499" s="91"/>
    </row>
    <row r="500" spans="1:6" ht="24.75">
      <c r="A500" s="91" t="s">
        <v>1144</v>
      </c>
      <c r="B500" s="39" t="s">
        <v>21</v>
      </c>
      <c r="C500" s="39">
        <v>14.72</v>
      </c>
      <c r="D500" s="92"/>
      <c r="E500" s="92"/>
      <c r="F500" s="91"/>
    </row>
    <row r="501" spans="1:6" ht="24.75">
      <c r="A501" s="91" t="s">
        <v>1145</v>
      </c>
      <c r="B501" s="39" t="s">
        <v>1534</v>
      </c>
      <c r="C501" s="39">
        <v>1</v>
      </c>
      <c r="D501" s="92"/>
      <c r="E501" s="92"/>
      <c r="F501" s="91"/>
    </row>
    <row r="502" spans="1:6" ht="12.75">
      <c r="A502" s="101" t="s">
        <v>1146</v>
      </c>
      <c r="B502" s="102"/>
      <c r="C502" s="102"/>
      <c r="D502" s="102"/>
      <c r="E502" s="102"/>
      <c r="F502" s="91"/>
    </row>
    <row r="503" spans="1:6" ht="37.5">
      <c r="A503" s="91" t="s">
        <v>1147</v>
      </c>
      <c r="B503" s="39" t="s">
        <v>21</v>
      </c>
      <c r="C503" s="39">
        <v>26.5</v>
      </c>
      <c r="D503" s="92"/>
      <c r="E503" s="92"/>
      <c r="F503" s="91"/>
    </row>
    <row r="504" spans="1:6" ht="24.75">
      <c r="A504" s="91" t="s">
        <v>1148</v>
      </c>
      <c r="B504" s="39" t="s">
        <v>21</v>
      </c>
      <c r="C504" s="39">
        <v>26.5</v>
      </c>
      <c r="D504" s="92"/>
      <c r="E504" s="92"/>
      <c r="F504" s="91"/>
    </row>
    <row r="505" spans="1:6" ht="24.75">
      <c r="A505" s="91" t="s">
        <v>1149</v>
      </c>
      <c r="B505" s="39" t="s">
        <v>21</v>
      </c>
      <c r="C505" s="39">
        <v>26.5</v>
      </c>
      <c r="D505" s="92"/>
      <c r="E505" s="92"/>
      <c r="F505" s="91"/>
    </row>
    <row r="506" spans="1:6" ht="24.75">
      <c r="A506" s="91" t="s">
        <v>1150</v>
      </c>
      <c r="B506" s="39" t="s">
        <v>21</v>
      </c>
      <c r="C506" s="39">
        <v>43.55</v>
      </c>
      <c r="D506" s="92"/>
      <c r="E506" s="92"/>
      <c r="F506" s="91"/>
    </row>
    <row r="507" spans="1:6" ht="24.75">
      <c r="A507" s="91" t="s">
        <v>1151</v>
      </c>
      <c r="B507" s="39" t="s">
        <v>21</v>
      </c>
      <c r="C507" s="39">
        <v>70.05</v>
      </c>
      <c r="D507" s="92"/>
      <c r="E507" s="92"/>
      <c r="F507" s="91"/>
    </row>
    <row r="508" spans="1:6" ht="24.75">
      <c r="A508" s="91" t="s">
        <v>1152</v>
      </c>
      <c r="B508" s="39" t="s">
        <v>21</v>
      </c>
      <c r="C508" s="39">
        <v>70.05</v>
      </c>
      <c r="D508" s="92"/>
      <c r="E508" s="92"/>
      <c r="F508" s="91"/>
    </row>
    <row r="509" spans="1:6" ht="24.75">
      <c r="A509" s="91" t="s">
        <v>1153</v>
      </c>
      <c r="B509" s="39" t="s">
        <v>21</v>
      </c>
      <c r="C509" s="39">
        <v>70.05</v>
      </c>
      <c r="D509" s="92"/>
      <c r="E509" s="92"/>
      <c r="F509" s="91"/>
    </row>
    <row r="510" spans="1:6" ht="49.5">
      <c r="A510" s="91" t="s">
        <v>1154</v>
      </c>
      <c r="B510" s="39" t="s">
        <v>21</v>
      </c>
      <c r="C510" s="39">
        <v>41.3</v>
      </c>
      <c r="D510" s="92"/>
      <c r="E510" s="92"/>
      <c r="F510" s="91"/>
    </row>
    <row r="511" spans="1:6" ht="24.75">
      <c r="A511" s="91" t="s">
        <v>1155</v>
      </c>
      <c r="B511" s="39" t="s">
        <v>702</v>
      </c>
      <c r="C511" s="39">
        <v>214.06</v>
      </c>
      <c r="D511" s="92"/>
      <c r="E511" s="92"/>
      <c r="F511" s="91"/>
    </row>
    <row r="512" spans="1:6" ht="12.75">
      <c r="A512" s="101" t="s">
        <v>1156</v>
      </c>
      <c r="B512" s="102"/>
      <c r="C512" s="102"/>
      <c r="D512" s="102"/>
      <c r="E512" s="102"/>
      <c r="F512" s="91"/>
    </row>
    <row r="513" spans="1:6" ht="24.75">
      <c r="A513" s="91" t="s">
        <v>1157</v>
      </c>
      <c r="B513" s="39" t="s">
        <v>21</v>
      </c>
      <c r="C513" s="39">
        <v>14.72</v>
      </c>
      <c r="D513" s="92"/>
      <c r="E513" s="92"/>
      <c r="F513" s="91"/>
    </row>
    <row r="514" spans="1:6" ht="24.75">
      <c r="A514" s="91" t="s">
        <v>1158</v>
      </c>
      <c r="B514" s="39" t="s">
        <v>21</v>
      </c>
      <c r="C514" s="39">
        <v>14.72</v>
      </c>
      <c r="D514" s="92"/>
      <c r="E514" s="92"/>
      <c r="F514" s="91"/>
    </row>
    <row r="515" spans="1:6" ht="24.75">
      <c r="A515" s="91" t="s">
        <v>1159</v>
      </c>
      <c r="B515" s="39" t="s">
        <v>21</v>
      </c>
      <c r="C515" s="39">
        <v>14.72</v>
      </c>
      <c r="D515" s="92"/>
      <c r="E515" s="92"/>
      <c r="F515" s="91"/>
    </row>
    <row r="516" spans="1:6" ht="24.75">
      <c r="A516" s="91" t="s">
        <v>1160</v>
      </c>
      <c r="B516" s="39" t="s">
        <v>21</v>
      </c>
      <c r="C516" s="39">
        <v>14.72</v>
      </c>
      <c r="D516" s="92"/>
      <c r="E516" s="92"/>
      <c r="F516" s="91"/>
    </row>
    <row r="517" spans="1:6" ht="24.75">
      <c r="A517" s="91" t="s">
        <v>1161</v>
      </c>
      <c r="B517" s="39" t="s">
        <v>21</v>
      </c>
      <c r="C517" s="39">
        <v>14.72</v>
      </c>
      <c r="D517" s="92"/>
      <c r="E517" s="92"/>
      <c r="F517" s="91"/>
    </row>
    <row r="518" spans="1:6" ht="12.75">
      <c r="A518" s="101" t="s">
        <v>1162</v>
      </c>
      <c r="B518" s="102"/>
      <c r="C518" s="102"/>
      <c r="D518" s="102"/>
      <c r="E518" s="102"/>
      <c r="F518" s="91"/>
    </row>
    <row r="519" spans="1:6" ht="12.75">
      <c r="A519" s="101" t="s">
        <v>1163</v>
      </c>
      <c r="B519" s="102"/>
      <c r="C519" s="102"/>
      <c r="D519" s="102"/>
      <c r="E519" s="102"/>
      <c r="F519" s="91"/>
    </row>
    <row r="520" spans="1:6" ht="24.75">
      <c r="A520" s="91" t="s">
        <v>1164</v>
      </c>
      <c r="B520" s="39" t="s">
        <v>21</v>
      </c>
      <c r="C520" s="39">
        <v>15.65</v>
      </c>
      <c r="D520" s="92"/>
      <c r="E520" s="92"/>
      <c r="F520" s="91"/>
    </row>
    <row r="521" spans="1:6" ht="24.75">
      <c r="A521" s="91" t="s">
        <v>1165</v>
      </c>
      <c r="B521" s="39" t="s">
        <v>21</v>
      </c>
      <c r="C521" s="39">
        <v>15.65</v>
      </c>
      <c r="D521" s="92"/>
      <c r="E521" s="92"/>
      <c r="F521" s="91"/>
    </row>
    <row r="522" spans="1:6" ht="24.75">
      <c r="A522" s="91" t="s">
        <v>1166</v>
      </c>
      <c r="B522" s="39" t="s">
        <v>21</v>
      </c>
      <c r="C522" s="39">
        <v>15.65</v>
      </c>
      <c r="D522" s="92"/>
      <c r="E522" s="92"/>
      <c r="F522" s="91"/>
    </row>
    <row r="523" spans="1:6" ht="12">
      <c r="A523" s="91" t="s">
        <v>1167</v>
      </c>
      <c r="B523" s="39" t="s">
        <v>21</v>
      </c>
      <c r="C523" s="39">
        <v>15.65</v>
      </c>
      <c r="D523" s="92"/>
      <c r="E523" s="92"/>
      <c r="F523" s="91"/>
    </row>
    <row r="524" spans="1:6" ht="24.75">
      <c r="A524" s="91" t="s">
        <v>1168</v>
      </c>
      <c r="B524" s="39" t="s">
        <v>21</v>
      </c>
      <c r="C524" s="39">
        <v>15.65</v>
      </c>
      <c r="D524" s="92"/>
      <c r="E524" s="92"/>
      <c r="F524" s="91"/>
    </row>
    <row r="525" spans="1:6" ht="37.5">
      <c r="A525" s="91" t="s">
        <v>1169</v>
      </c>
      <c r="B525" s="39" t="s">
        <v>21</v>
      </c>
      <c r="C525" s="39">
        <v>15.65</v>
      </c>
      <c r="D525" s="92"/>
      <c r="E525" s="92"/>
      <c r="F525" s="91"/>
    </row>
    <row r="526" spans="1:6" ht="24.75">
      <c r="A526" s="91" t="s">
        <v>1170</v>
      </c>
      <c r="B526" s="39" t="s">
        <v>21</v>
      </c>
      <c r="C526" s="39">
        <v>15.65</v>
      </c>
      <c r="D526" s="92"/>
      <c r="E526" s="92"/>
      <c r="F526" s="91"/>
    </row>
    <row r="527" spans="1:6" ht="12">
      <c r="A527" s="91" t="s">
        <v>1171</v>
      </c>
      <c r="B527" s="39" t="s">
        <v>21</v>
      </c>
      <c r="C527" s="39">
        <v>15.65</v>
      </c>
      <c r="D527" s="92"/>
      <c r="E527" s="92"/>
      <c r="F527" s="91"/>
    </row>
    <row r="528" spans="1:6" ht="12">
      <c r="A528" s="91" t="s">
        <v>1172</v>
      </c>
      <c r="B528" s="39" t="s">
        <v>21</v>
      </c>
      <c r="C528" s="39">
        <v>15.65</v>
      </c>
      <c r="D528" s="92"/>
      <c r="E528" s="92"/>
      <c r="F528" s="91"/>
    </row>
    <row r="529" spans="1:6" ht="37.5">
      <c r="A529" s="91" t="s">
        <v>1173</v>
      </c>
      <c r="B529" s="39" t="s">
        <v>21</v>
      </c>
      <c r="C529" s="39">
        <v>15.65</v>
      </c>
      <c r="D529" s="92"/>
      <c r="E529" s="92"/>
      <c r="F529" s="91"/>
    </row>
    <row r="530" spans="1:6" ht="37.5">
      <c r="A530" s="91" t="s">
        <v>1174</v>
      </c>
      <c r="B530" s="39" t="s">
        <v>21</v>
      </c>
      <c r="C530" s="39">
        <v>15.65</v>
      </c>
      <c r="D530" s="92"/>
      <c r="E530" s="92"/>
      <c r="F530" s="91"/>
    </row>
    <row r="531" spans="1:6" ht="12.75">
      <c r="A531" s="101" t="s">
        <v>1175</v>
      </c>
      <c r="B531" s="102"/>
      <c r="C531" s="102"/>
      <c r="D531" s="102"/>
      <c r="E531" s="102"/>
      <c r="F531" s="91"/>
    </row>
    <row r="532" spans="1:6" ht="37.5">
      <c r="A532" s="91" t="s">
        <v>1176</v>
      </c>
      <c r="B532" s="39" t="s">
        <v>21</v>
      </c>
      <c r="C532" s="39">
        <v>33</v>
      </c>
      <c r="D532" s="92"/>
      <c r="E532" s="92"/>
      <c r="F532" s="91"/>
    </row>
    <row r="533" spans="1:6" ht="24.75">
      <c r="A533" s="91" t="s">
        <v>1177</v>
      </c>
      <c r="B533" s="39" t="s">
        <v>21</v>
      </c>
      <c r="C533" s="39">
        <v>33</v>
      </c>
      <c r="D533" s="92"/>
      <c r="E533" s="92"/>
      <c r="F533" s="91"/>
    </row>
    <row r="534" spans="1:6" ht="24.75">
      <c r="A534" s="91" t="s">
        <v>1178</v>
      </c>
      <c r="B534" s="39" t="s">
        <v>21</v>
      </c>
      <c r="C534" s="39">
        <v>33</v>
      </c>
      <c r="D534" s="92"/>
      <c r="E534" s="92"/>
      <c r="F534" s="91"/>
    </row>
    <row r="535" spans="1:6" ht="24.75">
      <c r="A535" s="91" t="s">
        <v>1179</v>
      </c>
      <c r="B535" s="39" t="s">
        <v>21</v>
      </c>
      <c r="C535" s="39">
        <v>25.96</v>
      </c>
      <c r="D535" s="92"/>
      <c r="E535" s="92"/>
      <c r="F535" s="91"/>
    </row>
    <row r="536" spans="1:6" ht="24.75">
      <c r="A536" s="91" t="s">
        <v>1180</v>
      </c>
      <c r="B536" s="39" t="s">
        <v>21</v>
      </c>
      <c r="C536" s="39">
        <v>58.96</v>
      </c>
      <c r="D536" s="92"/>
      <c r="E536" s="92"/>
      <c r="F536" s="91"/>
    </row>
    <row r="537" spans="1:6" ht="24.75">
      <c r="A537" s="91" t="s">
        <v>1181</v>
      </c>
      <c r="B537" s="39" t="s">
        <v>21</v>
      </c>
      <c r="C537" s="39">
        <v>58.96</v>
      </c>
      <c r="D537" s="92"/>
      <c r="E537" s="92"/>
      <c r="F537" s="91"/>
    </row>
    <row r="538" spans="1:6" ht="24.75">
      <c r="A538" s="91" t="s">
        <v>1182</v>
      </c>
      <c r="B538" s="39" t="s">
        <v>21</v>
      </c>
      <c r="C538" s="39">
        <v>58.96</v>
      </c>
      <c r="D538" s="92"/>
      <c r="E538" s="92"/>
      <c r="F538" s="91"/>
    </row>
    <row r="539" spans="1:6" ht="37.5">
      <c r="A539" s="91" t="s">
        <v>1183</v>
      </c>
      <c r="B539" s="39" t="s">
        <v>21</v>
      </c>
      <c r="C539" s="39">
        <v>58.96</v>
      </c>
      <c r="D539" s="92"/>
      <c r="E539" s="92"/>
      <c r="F539" s="91"/>
    </row>
    <row r="540" spans="1:6" ht="24.75">
      <c r="A540" s="91" t="s">
        <v>1184</v>
      </c>
      <c r="B540" s="39" t="s">
        <v>702</v>
      </c>
      <c r="C540" s="39">
        <v>8.98</v>
      </c>
      <c r="D540" s="92"/>
      <c r="E540" s="92"/>
      <c r="F540" s="91"/>
    </row>
    <row r="541" spans="1:6" ht="12.75">
      <c r="A541" s="101" t="s">
        <v>1185</v>
      </c>
      <c r="B541" s="102"/>
      <c r="C541" s="102"/>
      <c r="D541" s="102"/>
      <c r="E541" s="102"/>
      <c r="F541" s="91"/>
    </row>
    <row r="542" spans="1:6" ht="24.75">
      <c r="A542" s="91" t="s">
        <v>1186</v>
      </c>
      <c r="B542" s="39" t="s">
        <v>21</v>
      </c>
      <c r="C542" s="39">
        <v>15.65</v>
      </c>
      <c r="D542" s="92"/>
      <c r="E542" s="92"/>
      <c r="F542" s="91"/>
    </row>
    <row r="543" spans="1:6" ht="24.75">
      <c r="A543" s="91" t="s">
        <v>1187</v>
      </c>
      <c r="B543" s="39" t="s">
        <v>21</v>
      </c>
      <c r="C543" s="39">
        <v>15.65</v>
      </c>
      <c r="D543" s="92"/>
      <c r="E543" s="92"/>
      <c r="F543" s="91"/>
    </row>
    <row r="544" spans="1:6" ht="24.75">
      <c r="A544" s="91" t="s">
        <v>1188</v>
      </c>
      <c r="B544" s="39" t="s">
        <v>21</v>
      </c>
      <c r="C544" s="39">
        <v>15.65</v>
      </c>
      <c r="D544" s="92"/>
      <c r="E544" s="92"/>
      <c r="F544" s="91"/>
    </row>
    <row r="545" spans="1:6" ht="24.75">
      <c r="A545" s="91" t="s">
        <v>1189</v>
      </c>
      <c r="B545" s="39" t="s">
        <v>21</v>
      </c>
      <c r="C545" s="39">
        <v>15.65</v>
      </c>
      <c r="D545" s="92"/>
      <c r="E545" s="92"/>
      <c r="F545" s="91"/>
    </row>
    <row r="546" spans="1:6" ht="24.75">
      <c r="A546" s="91" t="s">
        <v>1190</v>
      </c>
      <c r="B546" s="39" t="s">
        <v>21</v>
      </c>
      <c r="C546" s="39">
        <v>15.65</v>
      </c>
      <c r="D546" s="92"/>
      <c r="E546" s="92"/>
      <c r="F546" s="91"/>
    </row>
    <row r="547" spans="1:6" ht="12.75">
      <c r="A547" s="101" t="s">
        <v>1191</v>
      </c>
      <c r="B547" s="102"/>
      <c r="C547" s="102"/>
      <c r="D547" s="102"/>
      <c r="E547" s="102"/>
      <c r="F547" s="91"/>
    </row>
    <row r="548" spans="1:6" ht="12.75">
      <c r="A548" s="101" t="s">
        <v>1192</v>
      </c>
      <c r="B548" s="102"/>
      <c r="C548" s="102"/>
      <c r="D548" s="102"/>
      <c r="E548" s="102"/>
      <c r="F548" s="91"/>
    </row>
    <row r="549" spans="1:6" ht="24.75">
      <c r="A549" s="91" t="s">
        <v>1193</v>
      </c>
      <c r="B549" s="39" t="s">
        <v>21</v>
      </c>
      <c r="C549" s="39">
        <v>8.73</v>
      </c>
      <c r="D549" s="92"/>
      <c r="E549" s="92"/>
      <c r="F549" s="91"/>
    </row>
    <row r="550" spans="1:6" ht="24.75">
      <c r="A550" s="91" t="s">
        <v>1194</v>
      </c>
      <c r="B550" s="39" t="s">
        <v>21</v>
      </c>
      <c r="C550" s="39">
        <v>8.73</v>
      </c>
      <c r="D550" s="92"/>
      <c r="E550" s="92"/>
      <c r="F550" s="91"/>
    </row>
    <row r="551" spans="1:6" ht="24.75">
      <c r="A551" s="91" t="s">
        <v>1195</v>
      </c>
      <c r="B551" s="39" t="s">
        <v>21</v>
      </c>
      <c r="C551" s="39">
        <v>8.73</v>
      </c>
      <c r="D551" s="92"/>
      <c r="E551" s="92"/>
      <c r="F551" s="91"/>
    </row>
    <row r="552" spans="1:6" ht="12">
      <c r="A552" s="91" t="s">
        <v>1196</v>
      </c>
      <c r="B552" s="39" t="s">
        <v>21</v>
      </c>
      <c r="C552" s="39">
        <v>8.73</v>
      </c>
      <c r="D552" s="92"/>
      <c r="E552" s="92"/>
      <c r="F552" s="91"/>
    </row>
    <row r="553" spans="1:6" ht="24.75">
      <c r="A553" s="91" t="s">
        <v>1197</v>
      </c>
      <c r="B553" s="39" t="s">
        <v>21</v>
      </c>
      <c r="C553" s="39">
        <v>8.73</v>
      </c>
      <c r="D553" s="92"/>
      <c r="E553" s="92"/>
      <c r="F553" s="91"/>
    </row>
    <row r="554" spans="1:6" ht="37.5">
      <c r="A554" s="91" t="s">
        <v>1198</v>
      </c>
      <c r="B554" s="39" t="s">
        <v>21</v>
      </c>
      <c r="C554" s="39">
        <v>8.73</v>
      </c>
      <c r="D554" s="92"/>
      <c r="E554" s="92"/>
      <c r="F554" s="91"/>
    </row>
    <row r="555" spans="1:6" ht="24.75">
      <c r="A555" s="91" t="s">
        <v>1199</v>
      </c>
      <c r="B555" s="39" t="s">
        <v>21</v>
      </c>
      <c r="C555" s="39">
        <v>8.73</v>
      </c>
      <c r="D555" s="92"/>
      <c r="E555" s="92"/>
      <c r="F555" s="91"/>
    </row>
    <row r="556" spans="1:6" ht="12">
      <c r="A556" s="91" t="s">
        <v>1200</v>
      </c>
      <c r="B556" s="39" t="s">
        <v>21</v>
      </c>
      <c r="C556" s="39">
        <v>8.73</v>
      </c>
      <c r="D556" s="92"/>
      <c r="E556" s="92"/>
      <c r="F556" s="91"/>
    </row>
    <row r="557" spans="1:6" ht="12">
      <c r="A557" s="91" t="s">
        <v>1201</v>
      </c>
      <c r="B557" s="39" t="s">
        <v>21</v>
      </c>
      <c r="C557" s="39">
        <v>8.73</v>
      </c>
      <c r="D557" s="92"/>
      <c r="E557" s="92"/>
      <c r="F557" s="91"/>
    </row>
    <row r="558" spans="1:6" ht="37.5">
      <c r="A558" s="91" t="s">
        <v>1202</v>
      </c>
      <c r="B558" s="39" t="s">
        <v>21</v>
      </c>
      <c r="C558" s="39">
        <v>8.73</v>
      </c>
      <c r="D558" s="92"/>
      <c r="E558" s="92"/>
      <c r="F558" s="91"/>
    </row>
    <row r="559" spans="1:6" ht="37.5">
      <c r="A559" s="91" t="s">
        <v>1203</v>
      </c>
      <c r="B559" s="39" t="s">
        <v>21</v>
      </c>
      <c r="C559" s="39">
        <v>8.73</v>
      </c>
      <c r="D559" s="92"/>
      <c r="E559" s="92"/>
      <c r="F559" s="91"/>
    </row>
    <row r="560" spans="1:6" ht="12.75">
      <c r="A560" s="101" t="s">
        <v>1204</v>
      </c>
      <c r="B560" s="102"/>
      <c r="C560" s="102"/>
      <c r="D560" s="102"/>
      <c r="E560" s="102"/>
      <c r="F560" s="91"/>
    </row>
    <row r="561" spans="1:6" ht="37.5">
      <c r="A561" s="91" t="s">
        <v>1205</v>
      </c>
      <c r="B561" s="39" t="s">
        <v>21</v>
      </c>
      <c r="C561" s="39">
        <v>20.25</v>
      </c>
      <c r="D561" s="92"/>
      <c r="E561" s="92"/>
      <c r="F561" s="91"/>
    </row>
    <row r="562" spans="1:6" ht="24.75">
      <c r="A562" s="91" t="s">
        <v>1206</v>
      </c>
      <c r="B562" s="39" t="s">
        <v>21</v>
      </c>
      <c r="C562" s="39">
        <v>20.25</v>
      </c>
      <c r="D562" s="92"/>
      <c r="E562" s="92"/>
      <c r="F562" s="91"/>
    </row>
    <row r="563" spans="1:6" ht="24.75">
      <c r="A563" s="91" t="s">
        <v>1207</v>
      </c>
      <c r="B563" s="39" t="s">
        <v>21</v>
      </c>
      <c r="C563" s="39">
        <v>20.25</v>
      </c>
      <c r="D563" s="92"/>
      <c r="E563" s="92"/>
      <c r="F563" s="91"/>
    </row>
    <row r="564" spans="1:6" ht="24.75">
      <c r="A564" s="91" t="s">
        <v>1208</v>
      </c>
      <c r="B564" s="39" t="s">
        <v>21</v>
      </c>
      <c r="C564" s="39">
        <v>24.62</v>
      </c>
      <c r="D564" s="92"/>
      <c r="E564" s="92"/>
      <c r="F564" s="91"/>
    </row>
    <row r="565" spans="1:6" ht="24.75">
      <c r="A565" s="91" t="s">
        <v>1209</v>
      </c>
      <c r="B565" s="39" t="s">
        <v>21</v>
      </c>
      <c r="C565" s="39">
        <v>44.87</v>
      </c>
      <c r="D565" s="92"/>
      <c r="E565" s="92"/>
      <c r="F565" s="91"/>
    </row>
    <row r="566" spans="1:6" ht="24.75">
      <c r="A566" s="91" t="s">
        <v>1210</v>
      </c>
      <c r="B566" s="39" t="s">
        <v>21</v>
      </c>
      <c r="C566" s="39">
        <v>44.87</v>
      </c>
      <c r="D566" s="92"/>
      <c r="E566" s="92"/>
      <c r="F566" s="91"/>
    </row>
    <row r="567" spans="1:6" ht="24.75">
      <c r="A567" s="91" t="s">
        <v>1211</v>
      </c>
      <c r="B567" s="39" t="s">
        <v>21</v>
      </c>
      <c r="C567" s="39">
        <v>44.87</v>
      </c>
      <c r="D567" s="92"/>
      <c r="E567" s="92"/>
      <c r="F567" s="91"/>
    </row>
    <row r="568" spans="1:6" ht="37.5">
      <c r="A568" s="91" t="s">
        <v>1212</v>
      </c>
      <c r="B568" s="39" t="s">
        <v>21</v>
      </c>
      <c r="C568" s="39">
        <v>44.87</v>
      </c>
      <c r="D568" s="92"/>
      <c r="E568" s="92"/>
      <c r="F568" s="91"/>
    </row>
    <row r="569" spans="1:6" ht="24.75">
      <c r="A569" s="91" t="s">
        <v>1213</v>
      </c>
      <c r="B569" s="39" t="s">
        <v>702</v>
      </c>
      <c r="C569" s="39">
        <v>7.21</v>
      </c>
      <c r="D569" s="92"/>
      <c r="E569" s="92"/>
      <c r="F569" s="91"/>
    </row>
    <row r="570" spans="1:6" ht="12.75">
      <c r="A570" s="101" t="s">
        <v>1214</v>
      </c>
      <c r="B570" s="102"/>
      <c r="C570" s="102"/>
      <c r="D570" s="102"/>
      <c r="E570" s="102"/>
      <c r="F570" s="91"/>
    </row>
    <row r="571" spans="1:6" ht="24.75">
      <c r="A571" s="91" t="s">
        <v>1215</v>
      </c>
      <c r="B571" s="39" t="s">
        <v>21</v>
      </c>
      <c r="C571" s="39">
        <v>8.73</v>
      </c>
      <c r="D571" s="92"/>
      <c r="E571" s="92"/>
      <c r="F571" s="91"/>
    </row>
    <row r="572" spans="1:6" ht="24.75">
      <c r="A572" s="91" t="s">
        <v>1216</v>
      </c>
      <c r="B572" s="39" t="s">
        <v>21</v>
      </c>
      <c r="C572" s="39">
        <v>8.73</v>
      </c>
      <c r="D572" s="92"/>
      <c r="E572" s="92"/>
      <c r="F572" s="91"/>
    </row>
    <row r="573" spans="1:6" ht="24.75">
      <c r="A573" s="91" t="s">
        <v>1217</v>
      </c>
      <c r="B573" s="39" t="s">
        <v>21</v>
      </c>
      <c r="C573" s="39">
        <v>8.73</v>
      </c>
      <c r="D573" s="92"/>
      <c r="E573" s="92"/>
      <c r="F573" s="91"/>
    </row>
    <row r="574" spans="1:6" ht="24.75">
      <c r="A574" s="91" t="s">
        <v>1218</v>
      </c>
      <c r="B574" s="39" t="s">
        <v>21</v>
      </c>
      <c r="C574" s="39">
        <v>8.73</v>
      </c>
      <c r="D574" s="92"/>
      <c r="E574" s="92"/>
      <c r="F574" s="91"/>
    </row>
    <row r="575" spans="1:6" ht="24.75">
      <c r="A575" s="91" t="s">
        <v>1219</v>
      </c>
      <c r="B575" s="39" t="s">
        <v>21</v>
      </c>
      <c r="C575" s="39">
        <v>8.73</v>
      </c>
      <c r="D575" s="92"/>
      <c r="E575" s="92"/>
      <c r="F575" s="91"/>
    </row>
    <row r="576" spans="1:6" ht="12.75">
      <c r="A576" s="101" t="s">
        <v>1220</v>
      </c>
      <c r="B576" s="102"/>
      <c r="C576" s="102"/>
      <c r="D576" s="102"/>
      <c r="E576" s="102"/>
      <c r="F576" s="91"/>
    </row>
    <row r="577" spans="1:6" ht="12.75">
      <c r="A577" s="101" t="s">
        <v>1221</v>
      </c>
      <c r="B577" s="102"/>
      <c r="C577" s="102"/>
      <c r="D577" s="102"/>
      <c r="E577" s="102"/>
      <c r="F577" s="91"/>
    </row>
    <row r="578" spans="1:6" ht="24.75">
      <c r="A578" s="91" t="s">
        <v>1222</v>
      </c>
      <c r="B578" s="39" t="s">
        <v>21</v>
      </c>
      <c r="C578" s="39">
        <v>4.52</v>
      </c>
      <c r="D578" s="92"/>
      <c r="E578" s="92"/>
      <c r="F578" s="91"/>
    </row>
    <row r="579" spans="1:6" ht="24.75">
      <c r="A579" s="91" t="s">
        <v>1223</v>
      </c>
      <c r="B579" s="39" t="s">
        <v>21</v>
      </c>
      <c r="C579" s="39">
        <v>4.52</v>
      </c>
      <c r="D579" s="92"/>
      <c r="E579" s="92"/>
      <c r="F579" s="91"/>
    </row>
    <row r="580" spans="1:6" ht="24.75">
      <c r="A580" s="91" t="s">
        <v>1224</v>
      </c>
      <c r="B580" s="39" t="s">
        <v>21</v>
      </c>
      <c r="C580" s="39">
        <v>4.52</v>
      </c>
      <c r="D580" s="92"/>
      <c r="E580" s="92"/>
      <c r="F580" s="91"/>
    </row>
    <row r="581" spans="1:6" ht="12">
      <c r="A581" s="91" t="s">
        <v>1225</v>
      </c>
      <c r="B581" s="39" t="s">
        <v>21</v>
      </c>
      <c r="C581" s="39">
        <v>4.52</v>
      </c>
      <c r="D581" s="92"/>
      <c r="E581" s="92"/>
      <c r="F581" s="91"/>
    </row>
    <row r="582" spans="1:6" ht="24.75">
      <c r="A582" s="91" t="s">
        <v>1226</v>
      </c>
      <c r="B582" s="39" t="s">
        <v>21</v>
      </c>
      <c r="C582" s="39">
        <v>4.52</v>
      </c>
      <c r="D582" s="92"/>
      <c r="E582" s="92"/>
      <c r="F582" s="91"/>
    </row>
    <row r="583" spans="1:6" ht="37.5">
      <c r="A583" s="91" t="s">
        <v>1227</v>
      </c>
      <c r="B583" s="39" t="s">
        <v>21</v>
      </c>
      <c r="C583" s="39">
        <v>4.52</v>
      </c>
      <c r="D583" s="92"/>
      <c r="E583" s="92"/>
      <c r="F583" s="91"/>
    </row>
    <row r="584" spans="1:6" ht="24.75">
      <c r="A584" s="91" t="s">
        <v>1228</v>
      </c>
      <c r="B584" s="39" t="s">
        <v>21</v>
      </c>
      <c r="C584" s="39">
        <v>4.52</v>
      </c>
      <c r="D584" s="92"/>
      <c r="E584" s="92"/>
      <c r="F584" s="91"/>
    </row>
    <row r="585" spans="1:6" ht="24.75">
      <c r="A585" s="91" t="s">
        <v>1229</v>
      </c>
      <c r="B585" s="39" t="s">
        <v>21</v>
      </c>
      <c r="C585" s="39">
        <v>4.52</v>
      </c>
      <c r="D585" s="92"/>
      <c r="E585" s="92"/>
      <c r="F585" s="91"/>
    </row>
    <row r="586" spans="1:6" ht="12.75">
      <c r="A586" s="101" t="s">
        <v>1230</v>
      </c>
      <c r="B586" s="102"/>
      <c r="C586" s="102"/>
      <c r="D586" s="102"/>
      <c r="E586" s="102"/>
      <c r="F586" s="91"/>
    </row>
    <row r="587" spans="1:6" ht="37.5">
      <c r="A587" s="91" t="s">
        <v>1231</v>
      </c>
      <c r="B587" s="39" t="s">
        <v>21</v>
      </c>
      <c r="C587" s="39">
        <v>8.5</v>
      </c>
      <c r="D587" s="92"/>
      <c r="E587" s="92"/>
      <c r="F587" s="91"/>
    </row>
    <row r="588" spans="1:6" ht="24.75">
      <c r="A588" s="91" t="s">
        <v>1232</v>
      </c>
      <c r="B588" s="39" t="s">
        <v>21</v>
      </c>
      <c r="C588" s="39">
        <v>8.5</v>
      </c>
      <c r="D588" s="92"/>
      <c r="E588" s="92"/>
      <c r="F588" s="91"/>
    </row>
    <row r="589" spans="1:6" ht="24.75">
      <c r="A589" s="91" t="s">
        <v>1233</v>
      </c>
      <c r="B589" s="39" t="s">
        <v>21</v>
      </c>
      <c r="C589" s="39">
        <v>8.5</v>
      </c>
      <c r="D589" s="92"/>
      <c r="E589" s="92"/>
      <c r="F589" s="91"/>
    </row>
    <row r="590" spans="1:6" ht="24.75">
      <c r="A590" s="91" t="s">
        <v>1234</v>
      </c>
      <c r="B590" s="39" t="s">
        <v>21</v>
      </c>
      <c r="C590" s="39">
        <v>17.5</v>
      </c>
      <c r="D590" s="92"/>
      <c r="E590" s="92"/>
      <c r="F590" s="91"/>
    </row>
    <row r="591" spans="1:6" ht="24.75">
      <c r="A591" s="91" t="s">
        <v>1235</v>
      </c>
      <c r="B591" s="39" t="s">
        <v>21</v>
      </c>
      <c r="C591" s="39">
        <v>25.65</v>
      </c>
      <c r="D591" s="92"/>
      <c r="E591" s="92"/>
      <c r="F591" s="91"/>
    </row>
    <row r="592" spans="1:6" ht="24.75">
      <c r="A592" s="91" t="s">
        <v>1236</v>
      </c>
      <c r="B592" s="39" t="s">
        <v>21</v>
      </c>
      <c r="C592" s="39">
        <v>25.65</v>
      </c>
      <c r="D592" s="92"/>
      <c r="E592" s="92"/>
      <c r="F592" s="91"/>
    </row>
    <row r="593" spans="1:6" ht="24.75">
      <c r="A593" s="91" t="s">
        <v>1237</v>
      </c>
      <c r="B593" s="39" t="s">
        <v>21</v>
      </c>
      <c r="C593" s="39">
        <v>25.65</v>
      </c>
      <c r="D593" s="92"/>
      <c r="E593" s="92"/>
      <c r="F593" s="91"/>
    </row>
    <row r="594" spans="1:6" ht="49.5">
      <c r="A594" s="91" t="s">
        <v>1238</v>
      </c>
      <c r="B594" s="39" t="s">
        <v>21</v>
      </c>
      <c r="C594" s="39">
        <v>25.65</v>
      </c>
      <c r="D594" s="92"/>
      <c r="E594" s="92"/>
      <c r="F594" s="91"/>
    </row>
    <row r="595" spans="1:6" ht="24.75">
      <c r="A595" s="91" t="s">
        <v>1239</v>
      </c>
      <c r="B595" s="39" t="s">
        <v>702</v>
      </c>
      <c r="C595" s="39">
        <v>4.2</v>
      </c>
      <c r="D595" s="92"/>
      <c r="E595" s="92"/>
      <c r="F595" s="91"/>
    </row>
    <row r="596" spans="1:6" ht="12.75">
      <c r="A596" s="101" t="s">
        <v>1240</v>
      </c>
      <c r="B596" s="102"/>
      <c r="C596" s="102"/>
      <c r="D596" s="102"/>
      <c r="E596" s="102"/>
      <c r="F596" s="91"/>
    </row>
    <row r="597" spans="1:6" ht="24.75">
      <c r="A597" s="91" t="s">
        <v>1241</v>
      </c>
      <c r="B597" s="39" t="s">
        <v>21</v>
      </c>
      <c r="C597" s="39">
        <v>3.22</v>
      </c>
      <c r="D597" s="92"/>
      <c r="E597" s="92"/>
      <c r="F597" s="91"/>
    </row>
    <row r="598" spans="1:6" ht="24.75">
      <c r="A598" s="91" t="s">
        <v>1242</v>
      </c>
      <c r="B598" s="39" t="s">
        <v>21</v>
      </c>
      <c r="C598" s="39">
        <v>3.22</v>
      </c>
      <c r="D598" s="92"/>
      <c r="E598" s="92"/>
      <c r="F598" s="91"/>
    </row>
    <row r="599" spans="1:6" ht="24.75">
      <c r="A599" s="91" t="s">
        <v>1243</v>
      </c>
      <c r="B599" s="39" t="s">
        <v>21</v>
      </c>
      <c r="C599" s="39">
        <v>3.22</v>
      </c>
      <c r="D599" s="92"/>
      <c r="E599" s="92"/>
      <c r="F599" s="91"/>
    </row>
    <row r="600" spans="1:6" ht="24.75">
      <c r="A600" s="91" t="s">
        <v>1244</v>
      </c>
      <c r="B600" s="39" t="s">
        <v>21</v>
      </c>
      <c r="C600" s="39">
        <v>3.22</v>
      </c>
      <c r="D600" s="92"/>
      <c r="E600" s="92"/>
      <c r="F600" s="91"/>
    </row>
    <row r="601" spans="1:6" ht="24.75">
      <c r="A601" s="91" t="s">
        <v>1245</v>
      </c>
      <c r="B601" s="39" t="s">
        <v>21</v>
      </c>
      <c r="C601" s="39">
        <v>3.22</v>
      </c>
      <c r="D601" s="92"/>
      <c r="E601" s="92"/>
      <c r="F601" s="91"/>
    </row>
    <row r="602" spans="1:6" ht="12.75">
      <c r="A602" s="101" t="s">
        <v>1246</v>
      </c>
      <c r="B602" s="102"/>
      <c r="C602" s="102"/>
      <c r="D602" s="102"/>
      <c r="E602" s="102"/>
      <c r="F602" s="91"/>
    </row>
    <row r="603" spans="1:6" ht="12.75">
      <c r="A603" s="101" t="s">
        <v>1247</v>
      </c>
      <c r="B603" s="102"/>
      <c r="C603" s="102"/>
      <c r="D603" s="102"/>
      <c r="E603" s="102"/>
      <c r="F603" s="91"/>
    </row>
    <row r="604" spans="1:6" ht="12.75">
      <c r="A604" s="101" t="s">
        <v>1248</v>
      </c>
      <c r="B604" s="102"/>
      <c r="C604" s="102"/>
      <c r="D604" s="102"/>
      <c r="E604" s="102"/>
      <c r="F604" s="91"/>
    </row>
    <row r="605" spans="1:6" ht="24.75">
      <c r="A605" s="109" t="s">
        <v>1487</v>
      </c>
      <c r="B605" s="39" t="s">
        <v>21</v>
      </c>
      <c r="C605" s="39">
        <v>85.9</v>
      </c>
      <c r="D605" s="92"/>
      <c r="E605" s="92"/>
      <c r="F605" s="91"/>
    </row>
    <row r="606" spans="1:6" ht="24.75">
      <c r="A606" s="91" t="s">
        <v>1249</v>
      </c>
      <c r="B606" s="39" t="s">
        <v>21</v>
      </c>
      <c r="C606" s="39">
        <v>85.9</v>
      </c>
      <c r="D606" s="92"/>
      <c r="E606" s="92"/>
      <c r="F606" s="91"/>
    </row>
    <row r="607" spans="1:6" ht="12.75">
      <c r="A607" s="101" t="s">
        <v>1250</v>
      </c>
      <c r="B607" s="102"/>
      <c r="C607" s="102"/>
      <c r="D607" s="102"/>
      <c r="E607" s="102"/>
      <c r="F607" s="91"/>
    </row>
    <row r="608" spans="1:6" ht="24.75">
      <c r="A608" s="91" t="s">
        <v>1251</v>
      </c>
      <c r="B608" s="39" t="s">
        <v>21</v>
      </c>
      <c r="C608" s="39">
        <v>185.44</v>
      </c>
      <c r="D608" s="92"/>
      <c r="E608" s="92"/>
      <c r="F608" s="91"/>
    </row>
    <row r="609" spans="1:6" ht="24.75">
      <c r="A609" s="91" t="s">
        <v>1252</v>
      </c>
      <c r="B609" s="39" t="s">
        <v>21</v>
      </c>
      <c r="C609" s="39">
        <v>185.44</v>
      </c>
      <c r="D609" s="92"/>
      <c r="E609" s="92"/>
      <c r="F609" s="91"/>
    </row>
    <row r="610" spans="1:6" ht="24.75">
      <c r="A610" s="91" t="s">
        <v>1253</v>
      </c>
      <c r="B610" s="39" t="s">
        <v>21</v>
      </c>
      <c r="C610" s="39">
        <v>185.44</v>
      </c>
      <c r="D610" s="92"/>
      <c r="E610" s="92"/>
      <c r="F610" s="91"/>
    </row>
    <row r="611" spans="1:6" ht="24.75">
      <c r="A611" s="91" t="s">
        <v>1254</v>
      </c>
      <c r="B611" s="39" t="s">
        <v>21</v>
      </c>
      <c r="C611" s="39">
        <v>185.44</v>
      </c>
      <c r="D611" s="92"/>
      <c r="E611" s="92"/>
      <c r="F611" s="91"/>
    </row>
    <row r="612" spans="1:6" ht="37.5">
      <c r="A612" s="91" t="s">
        <v>1255</v>
      </c>
      <c r="B612" s="39" t="s">
        <v>21</v>
      </c>
      <c r="C612" s="39">
        <v>185.44</v>
      </c>
      <c r="D612" s="92"/>
      <c r="E612" s="92"/>
      <c r="F612" s="91"/>
    </row>
    <row r="613" spans="1:6" ht="24.75">
      <c r="A613" s="91" t="s">
        <v>1256</v>
      </c>
      <c r="B613" s="39" t="s">
        <v>173</v>
      </c>
      <c r="C613" s="39">
        <v>1</v>
      </c>
      <c r="D613" s="92"/>
      <c r="E613" s="92"/>
      <c r="F613" s="91"/>
    </row>
    <row r="614" spans="1:6" ht="12.75">
      <c r="A614" s="101" t="s">
        <v>1257</v>
      </c>
      <c r="B614" s="102"/>
      <c r="C614" s="102"/>
      <c r="D614" s="102"/>
      <c r="E614" s="102"/>
      <c r="F614" s="91"/>
    </row>
    <row r="615" spans="1:6" ht="24.75">
      <c r="A615" s="91" t="s">
        <v>1258</v>
      </c>
      <c r="B615" s="39" t="s">
        <v>21</v>
      </c>
      <c r="C615" s="39">
        <v>85.9</v>
      </c>
      <c r="D615" s="92"/>
      <c r="E615" s="92"/>
      <c r="F615" s="91"/>
    </row>
    <row r="616" spans="1:6" ht="24.75">
      <c r="A616" s="91" t="s">
        <v>1259</v>
      </c>
      <c r="B616" s="39" t="s">
        <v>21</v>
      </c>
      <c r="C616" s="39">
        <v>85.9</v>
      </c>
      <c r="D616" s="92"/>
      <c r="E616" s="92"/>
      <c r="F616" s="91"/>
    </row>
    <row r="617" spans="1:6" ht="24.75">
      <c r="A617" s="91" t="s">
        <v>1260</v>
      </c>
      <c r="B617" s="39" t="s">
        <v>21</v>
      </c>
      <c r="C617" s="39">
        <v>85.9</v>
      </c>
      <c r="D617" s="92"/>
      <c r="E617" s="92"/>
      <c r="F617" s="91"/>
    </row>
    <row r="618" spans="1:6" ht="24.75">
      <c r="A618" s="91" t="s">
        <v>1261</v>
      </c>
      <c r="B618" s="39" t="s">
        <v>21</v>
      </c>
      <c r="C618" s="39">
        <v>85.9</v>
      </c>
      <c r="D618" s="92"/>
      <c r="E618" s="92"/>
      <c r="F618" s="91"/>
    </row>
    <row r="619" spans="1:6" ht="24.75">
      <c r="A619" s="91" t="s">
        <v>1262</v>
      </c>
      <c r="B619" s="39" t="s">
        <v>21</v>
      </c>
      <c r="C619" s="39">
        <v>85.9</v>
      </c>
      <c r="D619" s="92"/>
      <c r="E619" s="92"/>
      <c r="F619" s="91"/>
    </row>
    <row r="620" spans="1:6" ht="12">
      <c r="A620" s="91" t="s">
        <v>1263</v>
      </c>
      <c r="B620" s="39" t="s">
        <v>173</v>
      </c>
      <c r="C620" s="39">
        <v>2</v>
      </c>
      <c r="D620" s="92"/>
      <c r="E620" s="92"/>
      <c r="F620" s="91"/>
    </row>
    <row r="621" spans="1:6" ht="12.75">
      <c r="A621" s="101" t="s">
        <v>1264</v>
      </c>
      <c r="B621" s="102"/>
      <c r="C621" s="102"/>
      <c r="D621" s="102"/>
      <c r="E621" s="102"/>
      <c r="F621" s="91"/>
    </row>
    <row r="622" spans="1:6" ht="12.75">
      <c r="A622" s="101" t="s">
        <v>1265</v>
      </c>
      <c r="B622" s="102"/>
      <c r="C622" s="102"/>
      <c r="D622" s="102"/>
      <c r="E622" s="102"/>
      <c r="F622" s="91"/>
    </row>
    <row r="623" spans="1:6" ht="12">
      <c r="A623" s="91" t="s">
        <v>1266</v>
      </c>
      <c r="B623" s="39" t="s">
        <v>21</v>
      </c>
      <c r="C623" s="39">
        <v>16.21</v>
      </c>
      <c r="D623" s="92"/>
      <c r="E623" s="92"/>
      <c r="F623" s="91"/>
    </row>
    <row r="624" spans="1:6" ht="12">
      <c r="A624" s="91" t="s">
        <v>1267</v>
      </c>
      <c r="B624" s="39" t="s">
        <v>21</v>
      </c>
      <c r="C624" s="39">
        <v>16.21</v>
      </c>
      <c r="D624" s="92"/>
      <c r="E624" s="92"/>
      <c r="F624" s="91"/>
    </row>
    <row r="625" spans="1:6" ht="37.5">
      <c r="A625" s="109" t="s">
        <v>1486</v>
      </c>
      <c r="B625" s="39" t="s">
        <v>21</v>
      </c>
      <c r="C625" s="39">
        <v>16.21</v>
      </c>
      <c r="D625" s="92"/>
      <c r="E625" s="92"/>
      <c r="F625" s="91"/>
    </row>
    <row r="626" spans="1:6" ht="24.75">
      <c r="A626" s="91" t="s">
        <v>1268</v>
      </c>
      <c r="B626" s="39" t="s">
        <v>21</v>
      </c>
      <c r="C626" s="39">
        <v>16.21</v>
      </c>
      <c r="D626" s="92"/>
      <c r="E626" s="92"/>
      <c r="F626" s="91"/>
    </row>
    <row r="627" spans="1:6" ht="12.75">
      <c r="A627" s="101" t="s">
        <v>1269</v>
      </c>
      <c r="B627" s="102"/>
      <c r="C627" s="102"/>
      <c r="D627" s="102"/>
      <c r="E627" s="102"/>
      <c r="F627" s="91"/>
    </row>
    <row r="628" spans="1:6" ht="24.75">
      <c r="A628" s="91" t="s">
        <v>1270</v>
      </c>
      <c r="B628" s="39" t="s">
        <v>21</v>
      </c>
      <c r="C628" s="39">
        <v>79.23</v>
      </c>
      <c r="D628" s="92"/>
      <c r="E628" s="92"/>
      <c r="F628" s="91"/>
    </row>
    <row r="629" spans="1:6" ht="24.75">
      <c r="A629" s="91" t="s">
        <v>1271</v>
      </c>
      <c r="B629" s="39" t="s">
        <v>21</v>
      </c>
      <c r="C629" s="39">
        <v>79.23</v>
      </c>
      <c r="D629" s="92"/>
      <c r="E629" s="92"/>
      <c r="F629" s="91"/>
    </row>
    <row r="630" spans="1:6" ht="24.75">
      <c r="A630" s="91" t="s">
        <v>1272</v>
      </c>
      <c r="B630" s="39" t="s">
        <v>21</v>
      </c>
      <c r="C630" s="39">
        <v>79.23</v>
      </c>
      <c r="D630" s="92"/>
      <c r="E630" s="92"/>
      <c r="F630" s="91"/>
    </row>
    <row r="631" spans="1:6" ht="24.75">
      <c r="A631" s="91" t="s">
        <v>1273</v>
      </c>
      <c r="B631" s="39" t="s">
        <v>21</v>
      </c>
      <c r="C631" s="39">
        <v>79.23</v>
      </c>
      <c r="D631" s="92"/>
      <c r="E631" s="92"/>
      <c r="F631" s="91"/>
    </row>
    <row r="632" spans="1:6" ht="37.5">
      <c r="A632" s="91" t="s">
        <v>1274</v>
      </c>
      <c r="B632" s="39" t="s">
        <v>21</v>
      </c>
      <c r="C632" s="39">
        <v>79.23</v>
      </c>
      <c r="D632" s="92"/>
      <c r="E632" s="92"/>
      <c r="F632" s="91"/>
    </row>
    <row r="633" spans="1:6" ht="12.75">
      <c r="A633" s="101" t="s">
        <v>1275</v>
      </c>
      <c r="B633" s="102"/>
      <c r="C633" s="102"/>
      <c r="D633" s="102"/>
      <c r="E633" s="102"/>
      <c r="F633" s="91"/>
    </row>
    <row r="634" spans="1:6" ht="24.75">
      <c r="A634" s="91" t="s">
        <v>1276</v>
      </c>
      <c r="B634" s="39" t="s">
        <v>21</v>
      </c>
      <c r="C634" s="39">
        <v>16.21</v>
      </c>
      <c r="D634" s="92"/>
      <c r="E634" s="92"/>
      <c r="F634" s="91"/>
    </row>
    <row r="635" spans="1:6" ht="24.75">
      <c r="A635" s="91" t="s">
        <v>1277</v>
      </c>
      <c r="B635" s="39" t="s">
        <v>21</v>
      </c>
      <c r="C635" s="39">
        <v>16.21</v>
      </c>
      <c r="D635" s="92"/>
      <c r="E635" s="92"/>
      <c r="F635" s="91"/>
    </row>
    <row r="636" spans="1:6" ht="24.75">
      <c r="A636" s="91" t="s">
        <v>1278</v>
      </c>
      <c r="B636" s="39" t="s">
        <v>21</v>
      </c>
      <c r="C636" s="39">
        <v>16.21</v>
      </c>
      <c r="D636" s="92"/>
      <c r="E636" s="92"/>
      <c r="F636" s="91"/>
    </row>
    <row r="637" spans="1:6" ht="24.75">
      <c r="A637" s="91" t="s">
        <v>1279</v>
      </c>
      <c r="B637" s="39" t="s">
        <v>21</v>
      </c>
      <c r="C637" s="39">
        <v>16.21</v>
      </c>
      <c r="D637" s="92"/>
      <c r="E637" s="92"/>
      <c r="F637" s="91"/>
    </row>
    <row r="638" spans="1:6" ht="24.75">
      <c r="A638" s="91" t="s">
        <v>1280</v>
      </c>
      <c r="B638" s="39" t="s">
        <v>21</v>
      </c>
      <c r="C638" s="39">
        <v>16.21</v>
      </c>
      <c r="D638" s="92"/>
      <c r="E638" s="92"/>
      <c r="F638" s="91"/>
    </row>
    <row r="639" spans="1:6" ht="12.75">
      <c r="A639" s="101" t="s">
        <v>1281</v>
      </c>
      <c r="B639" s="102"/>
      <c r="C639" s="102"/>
      <c r="D639" s="102"/>
      <c r="E639" s="102"/>
      <c r="F639" s="91"/>
    </row>
    <row r="640" spans="1:6" ht="12.75">
      <c r="A640" s="101" t="s">
        <v>1282</v>
      </c>
      <c r="B640" s="102"/>
      <c r="C640" s="102"/>
      <c r="D640" s="102"/>
      <c r="E640" s="102"/>
      <c r="F640" s="91"/>
    </row>
    <row r="641" spans="1:6" ht="12">
      <c r="A641" s="91" t="s">
        <v>1283</v>
      </c>
      <c r="B641" s="39" t="s">
        <v>21</v>
      </c>
      <c r="C641" s="39">
        <v>11</v>
      </c>
      <c r="D641" s="92"/>
      <c r="E641" s="92"/>
      <c r="F641" s="91"/>
    </row>
    <row r="642" spans="1:6" ht="12">
      <c r="A642" s="91" t="s">
        <v>1284</v>
      </c>
      <c r="B642" s="39" t="s">
        <v>21</v>
      </c>
      <c r="C642" s="39">
        <v>11</v>
      </c>
      <c r="D642" s="92"/>
      <c r="E642" s="92"/>
      <c r="F642" s="91"/>
    </row>
    <row r="643" spans="1:6" ht="37.5">
      <c r="A643" s="109" t="s">
        <v>1485</v>
      </c>
      <c r="B643" s="39" t="s">
        <v>21</v>
      </c>
      <c r="C643" s="39">
        <v>11</v>
      </c>
      <c r="D643" s="92"/>
      <c r="E643" s="92"/>
      <c r="F643" s="91"/>
    </row>
    <row r="644" spans="1:6" ht="24.75">
      <c r="A644" s="91" t="s">
        <v>1285</v>
      </c>
      <c r="B644" s="39" t="s">
        <v>21</v>
      </c>
      <c r="C644" s="39">
        <v>11</v>
      </c>
      <c r="D644" s="92"/>
      <c r="E644" s="92"/>
      <c r="F644" s="91"/>
    </row>
    <row r="645" spans="1:6" ht="12.75">
      <c r="A645" s="101" t="s">
        <v>1286</v>
      </c>
      <c r="B645" s="102"/>
      <c r="C645" s="102"/>
      <c r="D645" s="102"/>
      <c r="E645" s="102"/>
      <c r="F645" s="91"/>
    </row>
    <row r="646" spans="1:6" ht="24.75">
      <c r="A646" s="91" t="s">
        <v>1287</v>
      </c>
      <c r="B646" s="39" t="s">
        <v>21</v>
      </c>
      <c r="C646" s="39">
        <v>62.22</v>
      </c>
      <c r="D646" s="92"/>
      <c r="E646" s="92"/>
      <c r="F646" s="91"/>
    </row>
    <row r="647" spans="1:6" ht="24.75">
      <c r="A647" s="91" t="s">
        <v>1288</v>
      </c>
      <c r="B647" s="39" t="s">
        <v>21</v>
      </c>
      <c r="C647" s="39">
        <v>62.22</v>
      </c>
      <c r="D647" s="92"/>
      <c r="E647" s="92"/>
      <c r="F647" s="91"/>
    </row>
    <row r="648" spans="1:6" ht="24.75">
      <c r="A648" s="91" t="s">
        <v>1289</v>
      </c>
      <c r="B648" s="39" t="s">
        <v>21</v>
      </c>
      <c r="C648" s="39">
        <v>62.22</v>
      </c>
      <c r="D648" s="92"/>
      <c r="E648" s="92"/>
      <c r="F648" s="91"/>
    </row>
    <row r="649" spans="1:6" ht="24.75">
      <c r="A649" s="91" t="s">
        <v>1290</v>
      </c>
      <c r="B649" s="39" t="s">
        <v>21</v>
      </c>
      <c r="C649" s="39">
        <v>62.22</v>
      </c>
      <c r="D649" s="92"/>
      <c r="E649" s="92"/>
      <c r="F649" s="91"/>
    </row>
    <row r="650" spans="1:6" ht="37.5">
      <c r="A650" s="91" t="s">
        <v>1291</v>
      </c>
      <c r="B650" s="39" t="s">
        <v>21</v>
      </c>
      <c r="C650" s="39">
        <v>62.22</v>
      </c>
      <c r="D650" s="92"/>
      <c r="E650" s="92"/>
      <c r="F650" s="91"/>
    </row>
    <row r="651" spans="1:6" ht="12.75">
      <c r="A651" s="101" t="s">
        <v>1292</v>
      </c>
      <c r="B651" s="102"/>
      <c r="C651" s="102"/>
      <c r="D651" s="102"/>
      <c r="E651" s="102"/>
      <c r="F651" s="91"/>
    </row>
    <row r="652" spans="1:6" ht="24.75">
      <c r="A652" s="91" t="s">
        <v>1293</v>
      </c>
      <c r="B652" s="39" t="s">
        <v>21</v>
      </c>
      <c r="C652" s="39">
        <v>11</v>
      </c>
      <c r="D652" s="92"/>
      <c r="E652" s="92"/>
      <c r="F652" s="91"/>
    </row>
    <row r="653" spans="1:6" ht="24.75">
      <c r="A653" s="91" t="s">
        <v>1294</v>
      </c>
      <c r="B653" s="39" t="s">
        <v>21</v>
      </c>
      <c r="C653" s="39">
        <v>11</v>
      </c>
      <c r="D653" s="92"/>
      <c r="E653" s="92"/>
      <c r="F653" s="91"/>
    </row>
    <row r="654" spans="1:6" ht="24.75">
      <c r="A654" s="91" t="s">
        <v>1295</v>
      </c>
      <c r="B654" s="39" t="s">
        <v>21</v>
      </c>
      <c r="C654" s="39">
        <v>11</v>
      </c>
      <c r="D654" s="92"/>
      <c r="E654" s="92"/>
      <c r="F654" s="91"/>
    </row>
    <row r="655" spans="1:6" ht="24.75">
      <c r="A655" s="91" t="s">
        <v>1296</v>
      </c>
      <c r="B655" s="39" t="s">
        <v>21</v>
      </c>
      <c r="C655" s="39">
        <v>11</v>
      </c>
      <c r="D655" s="92"/>
      <c r="E655" s="92"/>
      <c r="F655" s="91"/>
    </row>
    <row r="656" spans="1:6" ht="24.75">
      <c r="A656" s="91" t="s">
        <v>1297</v>
      </c>
      <c r="B656" s="39" t="s">
        <v>21</v>
      </c>
      <c r="C656" s="39">
        <v>11</v>
      </c>
      <c r="D656" s="92"/>
      <c r="E656" s="92"/>
      <c r="F656" s="91"/>
    </row>
    <row r="657" spans="1:6" ht="12.75">
      <c r="A657" s="101" t="s">
        <v>1298</v>
      </c>
      <c r="B657" s="102"/>
      <c r="C657" s="102"/>
      <c r="D657" s="102"/>
      <c r="E657" s="102"/>
      <c r="F657" s="91"/>
    </row>
    <row r="658" spans="1:6" ht="12.75">
      <c r="A658" s="101" t="s">
        <v>1299</v>
      </c>
      <c r="B658" s="102"/>
      <c r="C658" s="102"/>
      <c r="D658" s="102"/>
      <c r="E658" s="102"/>
      <c r="F658" s="91"/>
    </row>
    <row r="659" spans="1:6" ht="24.75">
      <c r="A659" s="91" t="s">
        <v>1300</v>
      </c>
      <c r="B659" s="39" t="s">
        <v>21</v>
      </c>
      <c r="C659" s="39">
        <v>2.98</v>
      </c>
      <c r="D659" s="92"/>
      <c r="E659" s="92"/>
      <c r="F659" s="91"/>
    </row>
    <row r="660" spans="1:6" ht="12.75">
      <c r="A660" s="101" t="s">
        <v>1301</v>
      </c>
      <c r="B660" s="102"/>
      <c r="C660" s="102"/>
      <c r="D660" s="102"/>
      <c r="E660" s="102"/>
      <c r="F660" s="91"/>
    </row>
    <row r="661" spans="1:6" ht="24.75">
      <c r="A661" s="91" t="s">
        <v>1302</v>
      </c>
      <c r="B661" s="39" t="s">
        <v>21</v>
      </c>
      <c r="C661" s="39">
        <v>22.46</v>
      </c>
      <c r="D661" s="92"/>
      <c r="E661" s="92"/>
      <c r="F661" s="91"/>
    </row>
    <row r="662" spans="1:6" ht="24.75">
      <c r="A662" s="91" t="s">
        <v>1303</v>
      </c>
      <c r="B662" s="39" t="s">
        <v>21</v>
      </c>
      <c r="C662" s="39">
        <v>22.46</v>
      </c>
      <c r="D662" s="92"/>
      <c r="E662" s="92"/>
      <c r="F662" s="91"/>
    </row>
    <row r="663" spans="1:6" ht="24.75">
      <c r="A663" s="91" t="s">
        <v>1304</v>
      </c>
      <c r="B663" s="39" t="s">
        <v>21</v>
      </c>
      <c r="C663" s="39">
        <v>22.46</v>
      </c>
      <c r="D663" s="92"/>
      <c r="E663" s="92"/>
      <c r="F663" s="91"/>
    </row>
    <row r="664" spans="1:6" ht="24.75">
      <c r="A664" s="91" t="s">
        <v>1305</v>
      </c>
      <c r="B664" s="39" t="s">
        <v>21</v>
      </c>
      <c r="C664" s="39">
        <v>22.46</v>
      </c>
      <c r="D664" s="92"/>
      <c r="E664" s="92"/>
      <c r="F664" s="91"/>
    </row>
    <row r="665" spans="1:6" ht="37.5">
      <c r="A665" s="91" t="s">
        <v>1306</v>
      </c>
      <c r="B665" s="39" t="s">
        <v>21</v>
      </c>
      <c r="C665" s="39">
        <v>22.46</v>
      </c>
      <c r="D665" s="92"/>
      <c r="E665" s="92"/>
      <c r="F665" s="91"/>
    </row>
    <row r="666" spans="1:6" ht="12">
      <c r="A666" s="91" t="s">
        <v>1307</v>
      </c>
      <c r="B666" s="39" t="s">
        <v>21</v>
      </c>
      <c r="C666" s="39">
        <v>10.02</v>
      </c>
      <c r="D666" s="92"/>
      <c r="E666" s="92"/>
      <c r="F666" s="91"/>
    </row>
    <row r="667" spans="1:6" ht="12.75">
      <c r="A667" s="101" t="s">
        <v>1308</v>
      </c>
      <c r="B667" s="102"/>
      <c r="C667" s="102"/>
      <c r="D667" s="102"/>
      <c r="E667" s="102"/>
      <c r="F667" s="91"/>
    </row>
    <row r="668" spans="1:6" ht="24.75">
      <c r="A668" s="91" t="s">
        <v>1309</v>
      </c>
      <c r="B668" s="39" t="s">
        <v>21</v>
      </c>
      <c r="C668" s="39">
        <v>2.98</v>
      </c>
      <c r="D668" s="92"/>
      <c r="E668" s="92"/>
      <c r="F668" s="91"/>
    </row>
    <row r="669" spans="1:6" ht="24.75">
      <c r="A669" s="91" t="s">
        <v>1310</v>
      </c>
      <c r="B669" s="39" t="s">
        <v>21</v>
      </c>
      <c r="C669" s="39">
        <v>2.98</v>
      </c>
      <c r="D669" s="92"/>
      <c r="E669" s="92"/>
      <c r="F669" s="91"/>
    </row>
    <row r="670" spans="1:6" ht="24.75">
      <c r="A670" s="91" t="s">
        <v>1311</v>
      </c>
      <c r="B670" s="39" t="s">
        <v>21</v>
      </c>
      <c r="C670" s="39">
        <v>2.98</v>
      </c>
      <c r="D670" s="92"/>
      <c r="E670" s="92"/>
      <c r="F670" s="91"/>
    </row>
    <row r="671" spans="1:6" ht="24.75">
      <c r="A671" s="91" t="s">
        <v>1312</v>
      </c>
      <c r="B671" s="39" t="s">
        <v>21</v>
      </c>
      <c r="C671" s="39">
        <v>2.98</v>
      </c>
      <c r="D671" s="92"/>
      <c r="E671" s="92"/>
      <c r="F671" s="91"/>
    </row>
    <row r="672" spans="1:6" ht="24.75">
      <c r="A672" s="91" t="s">
        <v>1313</v>
      </c>
      <c r="B672" s="39" t="s">
        <v>21</v>
      </c>
      <c r="C672" s="39">
        <v>2.98</v>
      </c>
      <c r="D672" s="92"/>
      <c r="E672" s="92"/>
      <c r="F672" s="91"/>
    </row>
    <row r="673" spans="1:6" ht="12.75">
      <c r="A673" s="101" t="s">
        <v>1314</v>
      </c>
      <c r="B673" s="102"/>
      <c r="C673" s="102"/>
      <c r="D673" s="102"/>
      <c r="E673" s="102"/>
      <c r="F673" s="91"/>
    </row>
    <row r="674" spans="1:6" ht="12.75">
      <c r="A674" s="101" t="s">
        <v>1315</v>
      </c>
      <c r="B674" s="102"/>
      <c r="C674" s="102"/>
      <c r="D674" s="102"/>
      <c r="E674" s="102"/>
      <c r="F674" s="91"/>
    </row>
    <row r="675" spans="1:6" ht="37.5">
      <c r="A675" s="91" t="s">
        <v>1316</v>
      </c>
      <c r="B675" s="39" t="s">
        <v>173</v>
      </c>
      <c r="C675" s="39">
        <v>1</v>
      </c>
      <c r="D675" s="92"/>
      <c r="E675" s="92"/>
      <c r="F675" s="91"/>
    </row>
    <row r="676" spans="1:6" ht="12.75">
      <c r="A676" s="101" t="s">
        <v>1317</v>
      </c>
      <c r="B676" s="102"/>
      <c r="C676" s="102"/>
      <c r="D676" s="102"/>
      <c r="E676" s="102"/>
      <c r="F676" s="91"/>
    </row>
    <row r="677" spans="1:6" ht="12.75">
      <c r="A677" s="101" t="s">
        <v>1318</v>
      </c>
      <c r="B677" s="102"/>
      <c r="C677" s="102"/>
      <c r="D677" s="102"/>
      <c r="E677" s="102"/>
      <c r="F677" s="91"/>
    </row>
    <row r="678" spans="1:6" ht="24.75">
      <c r="A678" s="91" t="s">
        <v>1319</v>
      </c>
      <c r="B678" s="39" t="s">
        <v>21</v>
      </c>
      <c r="C678" s="39">
        <v>13.33</v>
      </c>
      <c r="D678" s="92"/>
      <c r="E678" s="92"/>
      <c r="F678" s="91"/>
    </row>
    <row r="679" spans="1:6" ht="24.75">
      <c r="A679" s="91" t="s">
        <v>1320</v>
      </c>
      <c r="B679" s="39" t="s">
        <v>21</v>
      </c>
      <c r="C679" s="39">
        <v>13.33</v>
      </c>
      <c r="D679" s="92"/>
      <c r="E679" s="92"/>
      <c r="F679" s="91"/>
    </row>
    <row r="680" spans="1:6" ht="12.75">
      <c r="A680" s="101" t="s">
        <v>1321</v>
      </c>
      <c r="B680" s="102"/>
      <c r="C680" s="102"/>
      <c r="D680" s="102"/>
      <c r="E680" s="102"/>
      <c r="F680" s="91"/>
    </row>
    <row r="681" spans="1:6" ht="12.75">
      <c r="A681" s="101" t="s">
        <v>1322</v>
      </c>
      <c r="B681" s="102"/>
      <c r="C681" s="102"/>
      <c r="D681" s="102"/>
      <c r="E681" s="102"/>
      <c r="F681" s="91"/>
    </row>
    <row r="682" spans="1:6" ht="24.75">
      <c r="A682" s="109" t="s">
        <v>1484</v>
      </c>
      <c r="B682" s="39" t="s">
        <v>21</v>
      </c>
      <c r="C682" s="39">
        <v>42.82</v>
      </c>
      <c r="D682" s="92"/>
      <c r="E682" s="92"/>
      <c r="F682" s="91"/>
    </row>
    <row r="683" spans="1:6" ht="24.75">
      <c r="A683" s="91" t="s">
        <v>1323</v>
      </c>
      <c r="B683" s="39" t="s">
        <v>21</v>
      </c>
      <c r="C683" s="39">
        <v>42.82</v>
      </c>
      <c r="D683" s="92"/>
      <c r="E683" s="92"/>
      <c r="F683" s="91"/>
    </row>
    <row r="684" spans="1:6" ht="12.75">
      <c r="A684" s="101" t="s">
        <v>1324</v>
      </c>
      <c r="B684" s="102"/>
      <c r="C684" s="102"/>
      <c r="D684" s="102"/>
      <c r="E684" s="102"/>
      <c r="F684" s="91"/>
    </row>
    <row r="685" spans="1:6" ht="24.75">
      <c r="A685" s="91" t="s">
        <v>1325</v>
      </c>
      <c r="B685" s="39" t="s">
        <v>21</v>
      </c>
      <c r="C685" s="39">
        <v>128.63</v>
      </c>
      <c r="D685" s="92"/>
      <c r="E685" s="92"/>
      <c r="F685" s="91"/>
    </row>
    <row r="686" spans="1:6" ht="24.75">
      <c r="A686" s="91" t="s">
        <v>1326</v>
      </c>
      <c r="B686" s="39" t="s">
        <v>21</v>
      </c>
      <c r="C686" s="39">
        <v>128.63</v>
      </c>
      <c r="D686" s="92"/>
      <c r="E686" s="92"/>
      <c r="F686" s="91"/>
    </row>
    <row r="687" spans="1:6" ht="24.75">
      <c r="A687" s="91" t="s">
        <v>1327</v>
      </c>
      <c r="B687" s="39" t="s">
        <v>21</v>
      </c>
      <c r="C687" s="39">
        <v>128.63</v>
      </c>
      <c r="D687" s="92"/>
      <c r="E687" s="92"/>
      <c r="F687" s="91"/>
    </row>
    <row r="688" spans="1:6" ht="24.75">
      <c r="A688" s="91" t="s">
        <v>1328</v>
      </c>
      <c r="B688" s="39" t="s">
        <v>21</v>
      </c>
      <c r="C688" s="39">
        <v>128.63</v>
      </c>
      <c r="D688" s="92"/>
      <c r="E688" s="92"/>
      <c r="F688" s="91"/>
    </row>
    <row r="689" spans="1:6" ht="37.5">
      <c r="A689" s="91" t="s">
        <v>1329</v>
      </c>
      <c r="B689" s="39" t="s">
        <v>21</v>
      </c>
      <c r="C689" s="39">
        <v>128.63</v>
      </c>
      <c r="D689" s="92"/>
      <c r="E689" s="92"/>
      <c r="F689" s="91"/>
    </row>
    <row r="690" spans="1:6" ht="12.75">
      <c r="A690" s="101" t="s">
        <v>1330</v>
      </c>
      <c r="B690" s="102"/>
      <c r="C690" s="102"/>
      <c r="D690" s="102"/>
      <c r="E690" s="102"/>
      <c r="F690" s="91"/>
    </row>
    <row r="691" spans="1:6" ht="12.75">
      <c r="A691" s="101" t="s">
        <v>1331</v>
      </c>
      <c r="B691" s="102"/>
      <c r="C691" s="102"/>
      <c r="D691" s="102"/>
      <c r="E691" s="102"/>
      <c r="F691" s="91"/>
    </row>
    <row r="692" spans="1:6" ht="24.75">
      <c r="A692" s="91" t="s">
        <v>1332</v>
      </c>
      <c r="B692" s="39" t="s">
        <v>21</v>
      </c>
      <c r="C692" s="39">
        <v>32.71</v>
      </c>
      <c r="D692" s="92"/>
      <c r="E692" s="92"/>
      <c r="F692" s="91"/>
    </row>
    <row r="693" spans="1:6" ht="24.75">
      <c r="A693" s="91" t="s">
        <v>1333</v>
      </c>
      <c r="B693" s="39" t="s">
        <v>21</v>
      </c>
      <c r="C693" s="39">
        <v>32.71</v>
      </c>
      <c r="D693" s="92"/>
      <c r="E693" s="92"/>
      <c r="F693" s="91"/>
    </row>
    <row r="694" spans="1:6" ht="12.75">
      <c r="A694" s="101" t="s">
        <v>1334</v>
      </c>
      <c r="B694" s="102"/>
      <c r="C694" s="102"/>
      <c r="D694" s="102"/>
      <c r="E694" s="102"/>
      <c r="F694" s="91"/>
    </row>
    <row r="695" spans="1:6" ht="12.75">
      <c r="A695" s="101" t="s">
        <v>1335</v>
      </c>
      <c r="B695" s="102"/>
      <c r="C695" s="102"/>
      <c r="D695" s="102"/>
      <c r="E695" s="102"/>
      <c r="F695" s="91"/>
    </row>
    <row r="696" spans="1:6" ht="24.75">
      <c r="A696" s="109" t="s">
        <v>1483</v>
      </c>
      <c r="B696" s="39" t="s">
        <v>21</v>
      </c>
      <c r="C696" s="39">
        <v>6.89</v>
      </c>
      <c r="D696" s="92"/>
      <c r="E696" s="92"/>
      <c r="F696" s="91"/>
    </row>
    <row r="697" spans="1:6" ht="24.75">
      <c r="A697" s="91" t="s">
        <v>1336</v>
      </c>
      <c r="B697" s="39" t="s">
        <v>21</v>
      </c>
      <c r="C697" s="39">
        <v>6.89</v>
      </c>
      <c r="D697" s="92"/>
      <c r="E697" s="92"/>
      <c r="F697" s="91"/>
    </row>
    <row r="698" spans="1:6" ht="12.75">
      <c r="A698" s="101" t="s">
        <v>1337</v>
      </c>
      <c r="B698" s="102"/>
      <c r="C698" s="102"/>
      <c r="D698" s="102"/>
      <c r="E698" s="102"/>
      <c r="F698" s="91"/>
    </row>
    <row r="699" spans="1:6" ht="24.75">
      <c r="A699" s="91" t="s">
        <v>1338</v>
      </c>
      <c r="B699" s="39" t="s">
        <v>21</v>
      </c>
      <c r="C699" s="39">
        <v>38.48</v>
      </c>
      <c r="D699" s="92"/>
      <c r="E699" s="92"/>
      <c r="F699" s="91"/>
    </row>
    <row r="700" spans="1:6" ht="24.75">
      <c r="A700" s="91" t="s">
        <v>1339</v>
      </c>
      <c r="B700" s="39" t="s">
        <v>21</v>
      </c>
      <c r="C700" s="39">
        <v>38.48</v>
      </c>
      <c r="D700" s="92"/>
      <c r="E700" s="92"/>
      <c r="F700" s="91"/>
    </row>
    <row r="701" spans="1:6" ht="24.75">
      <c r="A701" s="91" t="s">
        <v>1340</v>
      </c>
      <c r="B701" s="39" t="s">
        <v>21</v>
      </c>
      <c r="C701" s="39">
        <v>38.48</v>
      </c>
      <c r="D701" s="92"/>
      <c r="E701" s="92"/>
      <c r="F701" s="91"/>
    </row>
    <row r="702" spans="1:6" ht="24.75">
      <c r="A702" s="91" t="s">
        <v>1341</v>
      </c>
      <c r="B702" s="39" t="s">
        <v>21</v>
      </c>
      <c r="C702" s="39">
        <v>38.48</v>
      </c>
      <c r="D702" s="92"/>
      <c r="E702" s="92"/>
      <c r="F702" s="91"/>
    </row>
    <row r="703" spans="1:6" ht="37.5">
      <c r="A703" s="91" t="s">
        <v>1342</v>
      </c>
      <c r="B703" s="39" t="s">
        <v>21</v>
      </c>
      <c r="C703" s="39">
        <v>38.48</v>
      </c>
      <c r="D703" s="92"/>
      <c r="E703" s="92"/>
      <c r="F703" s="91"/>
    </row>
    <row r="704" spans="1:6" ht="12.75">
      <c r="A704" s="101" t="s">
        <v>1343</v>
      </c>
      <c r="B704" s="102"/>
      <c r="C704" s="102"/>
      <c r="D704" s="102"/>
      <c r="E704" s="102"/>
      <c r="F704" s="91"/>
    </row>
    <row r="705" spans="1:6" ht="24.75">
      <c r="A705" s="91" t="s">
        <v>1344</v>
      </c>
      <c r="B705" s="39" t="s">
        <v>21</v>
      </c>
      <c r="C705" s="39">
        <v>6.89</v>
      </c>
      <c r="D705" s="92"/>
      <c r="E705" s="92"/>
      <c r="F705" s="91"/>
    </row>
    <row r="706" spans="1:6" ht="24.75">
      <c r="A706" s="91" t="s">
        <v>1345</v>
      </c>
      <c r="B706" s="39" t="s">
        <v>21</v>
      </c>
      <c r="C706" s="39">
        <v>6.89</v>
      </c>
      <c r="D706" s="92"/>
      <c r="E706" s="92"/>
      <c r="F706" s="91"/>
    </row>
    <row r="707" spans="1:6" ht="24.75">
      <c r="A707" s="91" t="s">
        <v>1346</v>
      </c>
      <c r="B707" s="39" t="s">
        <v>21</v>
      </c>
      <c r="C707" s="39">
        <v>6.89</v>
      </c>
      <c r="D707" s="92"/>
      <c r="E707" s="92"/>
      <c r="F707" s="91"/>
    </row>
    <row r="708" spans="1:6" ht="24.75">
      <c r="A708" s="91" t="s">
        <v>1347</v>
      </c>
      <c r="B708" s="39" t="s">
        <v>21</v>
      </c>
      <c r="C708" s="39">
        <v>6.89</v>
      </c>
      <c r="D708" s="92"/>
      <c r="E708" s="92"/>
      <c r="F708" s="91"/>
    </row>
    <row r="709" spans="1:6" ht="24.75">
      <c r="A709" s="91" t="s">
        <v>1348</v>
      </c>
      <c r="B709" s="39" t="s">
        <v>21</v>
      </c>
      <c r="C709" s="39">
        <v>6.89</v>
      </c>
      <c r="D709" s="92"/>
      <c r="E709" s="92"/>
      <c r="F709" s="91"/>
    </row>
    <row r="710" spans="1:6" ht="12.75">
      <c r="A710" s="101" t="s">
        <v>1349</v>
      </c>
      <c r="B710" s="102"/>
      <c r="C710" s="102"/>
      <c r="D710" s="102"/>
      <c r="E710" s="102"/>
      <c r="F710" s="91"/>
    </row>
    <row r="711" spans="1:6" ht="12.75">
      <c r="A711" s="101" t="s">
        <v>1350</v>
      </c>
      <c r="B711" s="102"/>
      <c r="C711" s="102"/>
      <c r="D711" s="102"/>
      <c r="E711" s="102"/>
      <c r="F711" s="91"/>
    </row>
    <row r="712" spans="1:6" ht="24.75">
      <c r="A712" s="91" t="s">
        <v>1351</v>
      </c>
      <c r="B712" s="39" t="s">
        <v>21</v>
      </c>
      <c r="C712" s="39">
        <v>21.4</v>
      </c>
      <c r="D712" s="92"/>
      <c r="E712" s="92"/>
      <c r="F712" s="91"/>
    </row>
    <row r="713" spans="1:6" ht="12">
      <c r="A713" s="91" t="s">
        <v>1352</v>
      </c>
      <c r="B713" s="39" t="s">
        <v>173</v>
      </c>
      <c r="C713" s="39">
        <v>1</v>
      </c>
      <c r="D713" s="92"/>
      <c r="E713" s="92"/>
      <c r="F713" s="91"/>
    </row>
    <row r="714" spans="1:6" ht="12.75">
      <c r="A714" s="101" t="s">
        <v>1353</v>
      </c>
      <c r="B714" s="102"/>
      <c r="C714" s="102"/>
      <c r="D714" s="102"/>
      <c r="E714" s="102"/>
      <c r="F714" s="91"/>
    </row>
    <row r="715" spans="1:6" ht="37.5">
      <c r="A715" s="91" t="s">
        <v>1354</v>
      </c>
      <c r="B715" s="39" t="s">
        <v>21</v>
      </c>
      <c r="C715" s="39">
        <v>21.4</v>
      </c>
      <c r="D715" s="92"/>
      <c r="E715" s="92"/>
      <c r="F715" s="91"/>
    </row>
    <row r="716" spans="1:6" ht="12.75">
      <c r="A716" s="101" t="s">
        <v>1355</v>
      </c>
      <c r="B716" s="102"/>
      <c r="C716" s="102"/>
      <c r="D716" s="102"/>
      <c r="E716" s="102"/>
      <c r="F716" s="91"/>
    </row>
    <row r="717" spans="1:6" ht="12.75">
      <c r="A717" s="101" t="s">
        <v>1356</v>
      </c>
      <c r="B717" s="102"/>
      <c r="C717" s="102"/>
      <c r="D717" s="102"/>
      <c r="E717" s="102"/>
      <c r="F717" s="91"/>
    </row>
    <row r="718" spans="1:6" ht="24.75">
      <c r="A718" s="91" t="s">
        <v>1357</v>
      </c>
      <c r="B718" s="39" t="s">
        <v>21</v>
      </c>
      <c r="C718" s="39">
        <v>121.5</v>
      </c>
      <c r="D718" s="92"/>
      <c r="E718" s="92"/>
      <c r="F718" s="91"/>
    </row>
    <row r="719" spans="1:6" ht="24.75">
      <c r="A719" s="91" t="s">
        <v>1358</v>
      </c>
      <c r="B719" s="39" t="s">
        <v>21</v>
      </c>
      <c r="C719" s="39">
        <v>121.5</v>
      </c>
      <c r="D719" s="92"/>
      <c r="E719" s="92"/>
      <c r="F719" s="91"/>
    </row>
    <row r="720" spans="1:6" ht="24.75">
      <c r="A720" s="91" t="s">
        <v>1359</v>
      </c>
      <c r="B720" s="39" t="s">
        <v>21</v>
      </c>
      <c r="C720" s="39">
        <v>121.5</v>
      </c>
      <c r="D720" s="92"/>
      <c r="E720" s="92"/>
      <c r="F720" s="91"/>
    </row>
    <row r="721" spans="1:6" ht="24.75">
      <c r="A721" s="91" t="s">
        <v>1360</v>
      </c>
      <c r="B721" s="39" t="s">
        <v>21</v>
      </c>
      <c r="C721" s="39">
        <v>121.5</v>
      </c>
      <c r="D721" s="92"/>
      <c r="E721" s="92"/>
      <c r="F721" s="91"/>
    </row>
    <row r="722" spans="1:6" ht="37.5">
      <c r="A722" s="91" t="s">
        <v>1361</v>
      </c>
      <c r="B722" s="39" t="s">
        <v>21</v>
      </c>
      <c r="C722" s="39">
        <v>91</v>
      </c>
      <c r="D722" s="92"/>
      <c r="E722" s="92"/>
      <c r="F722" s="91"/>
    </row>
    <row r="723" spans="1:6" ht="24.75">
      <c r="A723" s="91" t="s">
        <v>1362</v>
      </c>
      <c r="B723" s="39" t="s">
        <v>21</v>
      </c>
      <c r="C723" s="39">
        <v>25.65</v>
      </c>
      <c r="D723" s="92"/>
      <c r="E723" s="92"/>
      <c r="F723" s="91"/>
    </row>
    <row r="724" spans="1:6" ht="12.75">
      <c r="A724" s="101" t="s">
        <v>1363</v>
      </c>
      <c r="B724" s="102"/>
      <c r="C724" s="102"/>
      <c r="D724" s="102"/>
      <c r="E724" s="102"/>
      <c r="F724" s="91"/>
    </row>
    <row r="725" spans="1:6" ht="24.75">
      <c r="A725" s="91" t="s">
        <v>1364</v>
      </c>
      <c r="B725" s="39" t="s">
        <v>21</v>
      </c>
      <c r="C725" s="39">
        <v>20.24</v>
      </c>
      <c r="D725" s="92"/>
      <c r="E725" s="92"/>
      <c r="F725" s="91"/>
    </row>
    <row r="726" spans="1:6" ht="24.75">
      <c r="A726" s="91" t="s">
        <v>1365</v>
      </c>
      <c r="B726" s="39" t="s">
        <v>21</v>
      </c>
      <c r="C726" s="39">
        <v>20.24</v>
      </c>
      <c r="D726" s="92"/>
      <c r="E726" s="92"/>
      <c r="F726" s="91"/>
    </row>
    <row r="727" spans="1:6" ht="24.75">
      <c r="A727" s="91" t="s">
        <v>1366</v>
      </c>
      <c r="B727" s="39" t="s">
        <v>21</v>
      </c>
      <c r="C727" s="39">
        <v>20.24</v>
      </c>
      <c r="D727" s="92"/>
      <c r="E727" s="92"/>
      <c r="F727" s="91"/>
    </row>
    <row r="728" spans="1:6" ht="24.75">
      <c r="A728" s="91" t="s">
        <v>1367</v>
      </c>
      <c r="B728" s="39" t="s">
        <v>21</v>
      </c>
      <c r="C728" s="39">
        <v>20.24</v>
      </c>
      <c r="D728" s="92"/>
      <c r="E728" s="92"/>
      <c r="F728" s="91"/>
    </row>
    <row r="729" spans="1:6" ht="24.75">
      <c r="A729" s="91" t="s">
        <v>1368</v>
      </c>
      <c r="B729" s="39" t="s">
        <v>21</v>
      </c>
      <c r="C729" s="39">
        <v>20.24</v>
      </c>
      <c r="D729" s="92"/>
      <c r="E729" s="92"/>
      <c r="F729" s="91"/>
    </row>
    <row r="730" spans="1:6" ht="12.75">
      <c r="A730" s="101" t="s">
        <v>1369</v>
      </c>
      <c r="B730" s="102"/>
      <c r="C730" s="102"/>
      <c r="D730" s="102"/>
      <c r="E730" s="102"/>
      <c r="F730" s="91"/>
    </row>
    <row r="731" spans="1:6" ht="24.75">
      <c r="A731" s="91" t="s">
        <v>1370</v>
      </c>
      <c r="B731" s="39" t="s">
        <v>173</v>
      </c>
      <c r="C731" s="39">
        <v>1</v>
      </c>
      <c r="D731" s="92"/>
      <c r="E731" s="92"/>
      <c r="F731" s="91"/>
    </row>
    <row r="732" spans="1:6" ht="24.75">
      <c r="A732" s="91" t="s">
        <v>1371</v>
      </c>
      <c r="B732" s="39" t="s">
        <v>173</v>
      </c>
      <c r="C732" s="39">
        <v>1</v>
      </c>
      <c r="D732" s="92"/>
      <c r="E732" s="92"/>
      <c r="F732" s="91"/>
    </row>
    <row r="733" spans="1:6" ht="12.75">
      <c r="A733" s="101" t="s">
        <v>1372</v>
      </c>
      <c r="B733" s="102"/>
      <c r="C733" s="102"/>
      <c r="D733" s="102"/>
      <c r="E733" s="102"/>
      <c r="F733" s="91"/>
    </row>
    <row r="734" spans="1:6" ht="12.75">
      <c r="A734" s="101" t="s">
        <v>1373</v>
      </c>
      <c r="B734" s="102"/>
      <c r="C734" s="102"/>
      <c r="D734" s="102"/>
      <c r="E734" s="102"/>
      <c r="F734" s="91"/>
    </row>
    <row r="735" spans="1:6" ht="24.75">
      <c r="A735" s="109" t="s">
        <v>1482</v>
      </c>
      <c r="B735" s="39" t="s">
        <v>21</v>
      </c>
      <c r="C735" s="39">
        <v>28.77</v>
      </c>
      <c r="D735" s="92"/>
      <c r="E735" s="92"/>
      <c r="F735" s="91"/>
    </row>
    <row r="736" spans="1:6" ht="24.75">
      <c r="A736" s="91" t="s">
        <v>1374</v>
      </c>
      <c r="B736" s="39" t="s">
        <v>21</v>
      </c>
      <c r="C736" s="39">
        <v>28.77</v>
      </c>
      <c r="D736" s="92"/>
      <c r="E736" s="92"/>
      <c r="F736" s="91"/>
    </row>
    <row r="737" spans="1:6" ht="12.75">
      <c r="A737" s="101" t="s">
        <v>1375</v>
      </c>
      <c r="B737" s="102"/>
      <c r="C737" s="102"/>
      <c r="D737" s="102"/>
      <c r="E737" s="102"/>
      <c r="F737" s="91"/>
    </row>
    <row r="738" spans="1:6" ht="24.75">
      <c r="A738" s="91" t="s">
        <v>1376</v>
      </c>
      <c r="B738" s="39" t="s">
        <v>21</v>
      </c>
      <c r="C738" s="39">
        <v>101.65</v>
      </c>
      <c r="D738" s="92"/>
      <c r="E738" s="92"/>
      <c r="F738" s="91"/>
    </row>
    <row r="739" spans="1:6" ht="24.75">
      <c r="A739" s="91" t="s">
        <v>1377</v>
      </c>
      <c r="B739" s="39" t="s">
        <v>21</v>
      </c>
      <c r="C739" s="39">
        <v>101.65</v>
      </c>
      <c r="D739" s="92"/>
      <c r="E739" s="92"/>
      <c r="F739" s="91"/>
    </row>
    <row r="740" spans="1:6" ht="24.75">
      <c r="A740" s="91" t="s">
        <v>1378</v>
      </c>
      <c r="B740" s="39" t="s">
        <v>21</v>
      </c>
      <c r="C740" s="39">
        <v>101.65</v>
      </c>
      <c r="D740" s="92"/>
      <c r="E740" s="92"/>
      <c r="F740" s="91"/>
    </row>
    <row r="741" spans="1:6" ht="24.75">
      <c r="A741" s="91" t="s">
        <v>1379</v>
      </c>
      <c r="B741" s="39" t="s">
        <v>21</v>
      </c>
      <c r="C741" s="39">
        <v>101.65</v>
      </c>
      <c r="D741" s="92"/>
      <c r="E741" s="92"/>
      <c r="F741" s="91"/>
    </row>
    <row r="742" spans="1:6" ht="37.5">
      <c r="A742" s="91" t="s">
        <v>1380</v>
      </c>
      <c r="B742" s="39" t="s">
        <v>21</v>
      </c>
      <c r="C742" s="39">
        <v>101.65</v>
      </c>
      <c r="D742" s="92"/>
      <c r="E742" s="92"/>
      <c r="F742" s="91"/>
    </row>
    <row r="743" spans="1:6" ht="12.75">
      <c r="A743" s="101" t="s">
        <v>1381</v>
      </c>
      <c r="B743" s="102"/>
      <c r="C743" s="102"/>
      <c r="D743" s="102"/>
      <c r="E743" s="102"/>
      <c r="F743" s="91"/>
    </row>
    <row r="744" spans="1:6" ht="12">
      <c r="A744" s="91" t="s">
        <v>1382</v>
      </c>
      <c r="B744" s="39" t="s">
        <v>21</v>
      </c>
      <c r="C744" s="39">
        <v>28.77</v>
      </c>
      <c r="D744" s="92"/>
      <c r="E744" s="92"/>
      <c r="F744" s="91"/>
    </row>
    <row r="745" spans="1:6" ht="12.75">
      <c r="A745" s="101" t="s">
        <v>1383</v>
      </c>
      <c r="B745" s="102"/>
      <c r="C745" s="102"/>
      <c r="D745" s="102"/>
      <c r="E745" s="102"/>
      <c r="F745" s="91"/>
    </row>
    <row r="746" spans="1:6" ht="12.75">
      <c r="A746" s="101" t="s">
        <v>1384</v>
      </c>
      <c r="B746" s="102"/>
      <c r="C746" s="102"/>
      <c r="D746" s="102"/>
      <c r="E746" s="102"/>
      <c r="F746" s="91"/>
    </row>
    <row r="747" spans="1:6" ht="12">
      <c r="A747" s="91" t="s">
        <v>1385</v>
      </c>
      <c r="B747" s="39" t="s">
        <v>21</v>
      </c>
      <c r="C747" s="39">
        <v>102.18</v>
      </c>
      <c r="D747" s="92"/>
      <c r="E747" s="92"/>
      <c r="F747" s="91"/>
    </row>
    <row r="748" spans="1:6" ht="24.75">
      <c r="A748" s="91" t="s">
        <v>1386</v>
      </c>
      <c r="B748" s="39" t="s">
        <v>21</v>
      </c>
      <c r="C748" s="39">
        <v>102.18</v>
      </c>
      <c r="D748" s="92"/>
      <c r="E748" s="92"/>
      <c r="F748" s="91"/>
    </row>
    <row r="749" spans="1:6" ht="49.5">
      <c r="A749" s="109" t="s">
        <v>1481</v>
      </c>
      <c r="B749" s="39" t="s">
        <v>21</v>
      </c>
      <c r="C749" s="39">
        <v>102.18</v>
      </c>
      <c r="D749" s="92"/>
      <c r="E749" s="92"/>
      <c r="F749" s="91"/>
    </row>
    <row r="750" spans="1:6" ht="24.75">
      <c r="A750" s="91" t="s">
        <v>1387</v>
      </c>
      <c r="B750" s="39" t="s">
        <v>21</v>
      </c>
      <c r="C750" s="39">
        <v>102.18</v>
      </c>
      <c r="D750" s="92"/>
      <c r="E750" s="92"/>
      <c r="F750" s="91"/>
    </row>
    <row r="751" spans="1:6" ht="12.75">
      <c r="A751" s="101" t="s">
        <v>1388</v>
      </c>
      <c r="B751" s="102"/>
      <c r="C751" s="102"/>
      <c r="D751" s="102"/>
      <c r="E751" s="102"/>
      <c r="F751" s="91"/>
    </row>
    <row r="752" spans="1:6" ht="24.75">
      <c r="A752" s="91" t="s">
        <v>1389</v>
      </c>
      <c r="B752" s="39" t="s">
        <v>21</v>
      </c>
      <c r="C752" s="39">
        <v>35.9</v>
      </c>
      <c r="D752" s="92"/>
      <c r="E752" s="92"/>
      <c r="F752" s="91"/>
    </row>
    <row r="753" spans="1:6" ht="24.75">
      <c r="A753" s="91" t="s">
        <v>1390</v>
      </c>
      <c r="B753" s="39" t="s">
        <v>21</v>
      </c>
      <c r="C753" s="39">
        <v>35.9</v>
      </c>
      <c r="D753" s="92"/>
      <c r="E753" s="92"/>
      <c r="F753" s="91"/>
    </row>
    <row r="754" spans="1:6" ht="24.75">
      <c r="A754" s="91" t="s">
        <v>1391</v>
      </c>
      <c r="B754" s="39" t="s">
        <v>21</v>
      </c>
      <c r="C754" s="39">
        <v>35.9</v>
      </c>
      <c r="D754" s="92"/>
      <c r="E754" s="92"/>
      <c r="F754" s="91"/>
    </row>
    <row r="755" spans="1:6" ht="24.75">
      <c r="A755" s="91" t="s">
        <v>1392</v>
      </c>
      <c r="B755" s="39" t="s">
        <v>21</v>
      </c>
      <c r="C755" s="39">
        <v>35.9</v>
      </c>
      <c r="D755" s="92"/>
      <c r="E755" s="92"/>
      <c r="F755" s="91"/>
    </row>
    <row r="756" spans="1:6" ht="37.5">
      <c r="A756" s="91" t="s">
        <v>1393</v>
      </c>
      <c r="B756" s="39" t="s">
        <v>21</v>
      </c>
      <c r="C756" s="39">
        <v>35.9</v>
      </c>
      <c r="D756" s="92"/>
      <c r="E756" s="92"/>
      <c r="F756" s="91"/>
    </row>
    <row r="757" spans="1:6" ht="24.75">
      <c r="A757" s="91" t="s">
        <v>1394</v>
      </c>
      <c r="B757" s="39" t="s">
        <v>21</v>
      </c>
      <c r="C757" s="39">
        <v>130.72</v>
      </c>
      <c r="D757" s="92"/>
      <c r="E757" s="92"/>
      <c r="F757" s="91"/>
    </row>
    <row r="758" spans="1:6" ht="12.75">
      <c r="A758" s="101" t="s">
        <v>1395</v>
      </c>
      <c r="B758" s="102"/>
      <c r="C758" s="102"/>
      <c r="D758" s="102"/>
      <c r="E758" s="102"/>
      <c r="F758" s="91"/>
    </row>
    <row r="759" spans="1:6" ht="12">
      <c r="A759" s="91" t="s">
        <v>1396</v>
      </c>
      <c r="B759" s="39" t="s">
        <v>21</v>
      </c>
      <c r="C759" s="39">
        <v>102.18</v>
      </c>
      <c r="D759" s="92"/>
      <c r="E759" s="92"/>
      <c r="F759" s="91"/>
    </row>
    <row r="760" spans="1:6" ht="12.75">
      <c r="A760" s="101" t="s">
        <v>1397</v>
      </c>
      <c r="B760" s="102"/>
      <c r="C760" s="102"/>
      <c r="D760" s="102"/>
      <c r="E760" s="102"/>
      <c r="F760" s="91"/>
    </row>
    <row r="761" spans="1:6" ht="12.75">
      <c r="A761" s="101" t="s">
        <v>1398</v>
      </c>
      <c r="B761" s="102"/>
      <c r="C761" s="102"/>
      <c r="D761" s="102"/>
      <c r="E761" s="102"/>
      <c r="F761" s="91"/>
    </row>
    <row r="762" spans="1:6" ht="24.75">
      <c r="A762" s="91" t="s">
        <v>1399</v>
      </c>
      <c r="B762" s="39" t="s">
        <v>21</v>
      </c>
      <c r="C762" s="39">
        <v>46</v>
      </c>
      <c r="D762" s="92"/>
      <c r="E762" s="92"/>
      <c r="F762" s="91"/>
    </row>
    <row r="763" spans="1:6" ht="24.75">
      <c r="A763" s="91" t="s">
        <v>1400</v>
      </c>
      <c r="B763" s="39" t="s">
        <v>21</v>
      </c>
      <c r="C763" s="39">
        <v>46</v>
      </c>
      <c r="D763" s="92"/>
      <c r="E763" s="92"/>
      <c r="F763" s="91"/>
    </row>
    <row r="764" spans="1:6" ht="12.75">
      <c r="A764" s="101" t="s">
        <v>1401</v>
      </c>
      <c r="B764" s="102"/>
      <c r="C764" s="102"/>
      <c r="D764" s="102"/>
      <c r="E764" s="102"/>
      <c r="F764" s="91"/>
    </row>
    <row r="765" spans="1:6" ht="12.75">
      <c r="A765" s="101" t="s">
        <v>1402</v>
      </c>
      <c r="B765" s="102"/>
      <c r="C765" s="102"/>
      <c r="D765" s="102"/>
      <c r="E765" s="102"/>
      <c r="F765" s="91"/>
    </row>
    <row r="766" spans="1:6" ht="12">
      <c r="A766" s="91" t="s">
        <v>1403</v>
      </c>
      <c r="B766" s="39" t="s">
        <v>21</v>
      </c>
      <c r="C766" s="39">
        <v>44.2</v>
      </c>
      <c r="D766" s="92"/>
      <c r="E766" s="92"/>
      <c r="F766" s="91"/>
    </row>
    <row r="767" spans="1:6" ht="24.75">
      <c r="A767" s="91" t="s">
        <v>1404</v>
      </c>
      <c r="B767" s="39" t="s">
        <v>21</v>
      </c>
      <c r="C767" s="39">
        <v>44.2</v>
      </c>
      <c r="D767" s="92"/>
      <c r="E767" s="92"/>
      <c r="F767" s="91"/>
    </row>
    <row r="768" spans="1:6" ht="49.5">
      <c r="A768" s="109" t="s">
        <v>1480</v>
      </c>
      <c r="B768" s="39" t="s">
        <v>21</v>
      </c>
      <c r="C768" s="39">
        <v>44.2</v>
      </c>
      <c r="D768" s="92"/>
      <c r="E768" s="92"/>
      <c r="F768" s="91"/>
    </row>
    <row r="769" spans="1:6" ht="24.75">
      <c r="A769" s="91" t="s">
        <v>1405</v>
      </c>
      <c r="B769" s="39" t="s">
        <v>21</v>
      </c>
      <c r="C769" s="39">
        <v>44.2</v>
      </c>
      <c r="D769" s="92"/>
      <c r="E769" s="92"/>
      <c r="F769" s="91"/>
    </row>
    <row r="770" spans="1:6" ht="12.75">
      <c r="A770" s="101" t="s">
        <v>1406</v>
      </c>
      <c r="B770" s="102"/>
      <c r="C770" s="102"/>
      <c r="D770" s="102"/>
      <c r="E770" s="102"/>
      <c r="F770" s="91"/>
    </row>
    <row r="771" spans="1:6" ht="24.75">
      <c r="A771" s="91" t="s">
        <v>1407</v>
      </c>
      <c r="B771" s="39" t="s">
        <v>21</v>
      </c>
      <c r="C771" s="39">
        <v>124.21</v>
      </c>
      <c r="D771" s="92"/>
      <c r="E771" s="92"/>
      <c r="F771" s="91"/>
    </row>
    <row r="772" spans="1:6" ht="24.75">
      <c r="A772" s="91" t="s">
        <v>1408</v>
      </c>
      <c r="B772" s="39" t="s">
        <v>21</v>
      </c>
      <c r="C772" s="39">
        <v>124.21</v>
      </c>
      <c r="D772" s="92"/>
      <c r="E772" s="92"/>
      <c r="F772" s="91"/>
    </row>
    <row r="773" spans="1:6" ht="24.75">
      <c r="A773" s="91" t="s">
        <v>1409</v>
      </c>
      <c r="B773" s="39" t="s">
        <v>21</v>
      </c>
      <c r="C773" s="39">
        <v>124.21</v>
      </c>
      <c r="D773" s="92"/>
      <c r="E773" s="92"/>
      <c r="F773" s="91"/>
    </row>
    <row r="774" spans="1:6" ht="24.75">
      <c r="A774" s="91" t="s">
        <v>1410</v>
      </c>
      <c r="B774" s="39" t="s">
        <v>21</v>
      </c>
      <c r="C774" s="39">
        <v>124.21</v>
      </c>
      <c r="D774" s="92"/>
      <c r="E774" s="92"/>
      <c r="F774" s="91"/>
    </row>
    <row r="775" spans="1:6" ht="37.5">
      <c r="A775" s="91" t="s">
        <v>1411</v>
      </c>
      <c r="B775" s="39" t="s">
        <v>21</v>
      </c>
      <c r="C775" s="39">
        <v>124.21</v>
      </c>
      <c r="D775" s="92"/>
      <c r="E775" s="92"/>
      <c r="F775" s="91"/>
    </row>
    <row r="776" spans="1:6" ht="12.75">
      <c r="A776" s="101" t="s">
        <v>1412</v>
      </c>
      <c r="B776" s="102"/>
      <c r="C776" s="102"/>
      <c r="D776" s="102"/>
      <c r="E776" s="102"/>
      <c r="F776" s="91"/>
    </row>
    <row r="777" spans="1:6" ht="24.75">
      <c r="A777" s="91" t="s">
        <v>1413</v>
      </c>
      <c r="B777" s="39" t="s">
        <v>21</v>
      </c>
      <c r="C777" s="39">
        <v>44.2</v>
      </c>
      <c r="D777" s="92"/>
      <c r="E777" s="92"/>
      <c r="F777" s="91"/>
    </row>
    <row r="778" spans="1:6" ht="24.75">
      <c r="A778" s="91" t="s">
        <v>1414</v>
      </c>
      <c r="B778" s="39" t="s">
        <v>21</v>
      </c>
      <c r="C778" s="39">
        <v>44.2</v>
      </c>
      <c r="D778" s="92"/>
      <c r="E778" s="92"/>
      <c r="F778" s="91"/>
    </row>
    <row r="779" spans="1:6" ht="24.75">
      <c r="A779" s="91" t="s">
        <v>1415</v>
      </c>
      <c r="B779" s="39" t="s">
        <v>21</v>
      </c>
      <c r="C779" s="39">
        <v>44.2</v>
      </c>
      <c r="D779" s="92"/>
      <c r="E779" s="92"/>
      <c r="F779" s="91"/>
    </row>
    <row r="780" spans="1:6" ht="24.75">
      <c r="A780" s="91" t="s">
        <v>1416</v>
      </c>
      <c r="B780" s="39" t="s">
        <v>21</v>
      </c>
      <c r="C780" s="39">
        <v>44.2</v>
      </c>
      <c r="D780" s="92"/>
      <c r="E780" s="92"/>
      <c r="F780" s="91"/>
    </row>
    <row r="781" spans="1:6" ht="24.75">
      <c r="A781" s="91" t="s">
        <v>1417</v>
      </c>
      <c r="B781" s="39" t="s">
        <v>21</v>
      </c>
      <c r="C781" s="39">
        <v>44.2</v>
      </c>
      <c r="D781" s="92"/>
      <c r="E781" s="92"/>
      <c r="F781" s="91"/>
    </row>
    <row r="782" spans="1:6" ht="12">
      <c r="A782" s="91" t="s">
        <v>1418</v>
      </c>
      <c r="B782" s="39" t="s">
        <v>173</v>
      </c>
      <c r="C782" s="39">
        <v>1</v>
      </c>
      <c r="D782" s="92"/>
      <c r="E782" s="92"/>
      <c r="F782" s="91"/>
    </row>
    <row r="783" spans="1:6" ht="12.75">
      <c r="A783" s="101" t="s">
        <v>1419</v>
      </c>
      <c r="B783" s="102"/>
      <c r="C783" s="102"/>
      <c r="D783" s="102"/>
      <c r="E783" s="102"/>
      <c r="F783" s="91"/>
    </row>
    <row r="784" spans="1:6" ht="12.75">
      <c r="A784" s="101" t="s">
        <v>1420</v>
      </c>
      <c r="B784" s="102"/>
      <c r="C784" s="102"/>
      <c r="D784" s="102"/>
      <c r="E784" s="102"/>
      <c r="F784" s="91"/>
    </row>
    <row r="785" spans="1:6" ht="12">
      <c r="A785" s="91" t="s">
        <v>1421</v>
      </c>
      <c r="B785" s="39" t="s">
        <v>21</v>
      </c>
      <c r="C785" s="39">
        <v>54.5</v>
      </c>
      <c r="D785" s="92"/>
      <c r="E785" s="92"/>
      <c r="F785" s="91"/>
    </row>
    <row r="786" spans="1:6" ht="24.75">
      <c r="A786" s="91" t="s">
        <v>1422</v>
      </c>
      <c r="B786" s="39" t="s">
        <v>21</v>
      </c>
      <c r="C786" s="39">
        <v>54.5</v>
      </c>
      <c r="D786" s="92"/>
      <c r="E786" s="92"/>
      <c r="F786" s="91"/>
    </row>
    <row r="787" spans="1:6" ht="49.5">
      <c r="A787" s="109" t="s">
        <v>1479</v>
      </c>
      <c r="B787" s="39" t="s">
        <v>21</v>
      </c>
      <c r="C787" s="39">
        <v>54.5</v>
      </c>
      <c r="D787" s="92"/>
      <c r="E787" s="92"/>
      <c r="F787" s="91"/>
    </row>
    <row r="788" spans="1:6" ht="24.75">
      <c r="A788" s="91" t="s">
        <v>1423</v>
      </c>
      <c r="B788" s="39" t="s">
        <v>21</v>
      </c>
      <c r="C788" s="39">
        <v>54.5</v>
      </c>
      <c r="D788" s="92"/>
      <c r="E788" s="92"/>
      <c r="F788" s="91"/>
    </row>
    <row r="789" spans="1:6" ht="12.75">
      <c r="A789" s="101" t="s">
        <v>1424</v>
      </c>
      <c r="B789" s="102"/>
      <c r="C789" s="102"/>
      <c r="D789" s="102"/>
      <c r="E789" s="102"/>
      <c r="F789" s="91"/>
    </row>
    <row r="790" spans="1:6" ht="12.75">
      <c r="A790" s="101" t="s">
        <v>1425</v>
      </c>
      <c r="B790" s="102"/>
      <c r="C790" s="102"/>
      <c r="D790" s="102"/>
      <c r="E790" s="102"/>
      <c r="F790" s="91"/>
    </row>
    <row r="791" spans="1:6" ht="24.75">
      <c r="A791" s="91" t="s">
        <v>1426</v>
      </c>
      <c r="B791" s="39" t="s">
        <v>21</v>
      </c>
      <c r="C791" s="39">
        <v>197.36</v>
      </c>
      <c r="D791" s="92"/>
      <c r="E791" s="92"/>
      <c r="F791" s="91"/>
    </row>
    <row r="792" spans="1:6" ht="99.75">
      <c r="A792" s="109" t="s">
        <v>1478</v>
      </c>
      <c r="B792" s="39" t="s">
        <v>21</v>
      </c>
      <c r="C792" s="39">
        <v>197.36</v>
      </c>
      <c r="D792" s="92"/>
      <c r="E792" s="92"/>
      <c r="F792" s="91"/>
    </row>
    <row r="793" spans="1:6" ht="24.75">
      <c r="A793" s="91" t="s">
        <v>1427</v>
      </c>
      <c r="B793" s="39" t="s">
        <v>21</v>
      </c>
      <c r="C793" s="39">
        <v>197.36</v>
      </c>
      <c r="D793" s="92"/>
      <c r="E793" s="92"/>
      <c r="F793" s="91"/>
    </row>
    <row r="794" spans="1:6" ht="12.75">
      <c r="A794" s="101" t="s">
        <v>1428</v>
      </c>
      <c r="B794" s="102"/>
      <c r="C794" s="102"/>
      <c r="D794" s="102"/>
      <c r="E794" s="102"/>
      <c r="F794" s="91"/>
    </row>
    <row r="795" spans="1:6" ht="24.75">
      <c r="A795" s="91" t="s">
        <v>1429</v>
      </c>
      <c r="B795" s="39" t="s">
        <v>21</v>
      </c>
      <c r="C795" s="39">
        <v>285</v>
      </c>
      <c r="D795" s="92"/>
      <c r="E795" s="92"/>
      <c r="F795" s="91"/>
    </row>
    <row r="796" spans="1:6" ht="24.75">
      <c r="A796" s="91" t="s">
        <v>1430</v>
      </c>
      <c r="B796" s="39" t="s">
        <v>21</v>
      </c>
      <c r="C796" s="39">
        <v>285</v>
      </c>
      <c r="D796" s="92"/>
      <c r="E796" s="92"/>
      <c r="F796" s="91"/>
    </row>
    <row r="797" spans="1:6" ht="24.75">
      <c r="A797" s="91" t="s">
        <v>1431</v>
      </c>
      <c r="B797" s="39" t="s">
        <v>21</v>
      </c>
      <c r="C797" s="39">
        <v>285</v>
      </c>
      <c r="D797" s="92"/>
      <c r="E797" s="92"/>
      <c r="F797" s="91"/>
    </row>
    <row r="798" spans="1:6" ht="24.75">
      <c r="A798" s="91" t="s">
        <v>1432</v>
      </c>
      <c r="B798" s="39" t="s">
        <v>21</v>
      </c>
      <c r="C798" s="39">
        <v>285</v>
      </c>
      <c r="D798" s="92"/>
      <c r="E798" s="92"/>
      <c r="F798" s="91"/>
    </row>
    <row r="799" spans="1:6" ht="37.5">
      <c r="A799" s="91" t="s">
        <v>1433</v>
      </c>
      <c r="B799" s="39" t="s">
        <v>21</v>
      </c>
      <c r="C799" s="39">
        <v>285</v>
      </c>
      <c r="D799" s="92"/>
      <c r="E799" s="92"/>
      <c r="F799" s="91"/>
    </row>
    <row r="800" spans="1:6" ht="12.75">
      <c r="A800" s="101" t="s">
        <v>1434</v>
      </c>
      <c r="B800" s="102"/>
      <c r="C800" s="102"/>
      <c r="D800" s="102"/>
      <c r="E800" s="102"/>
      <c r="F800" s="91"/>
    </row>
    <row r="801" spans="1:6" ht="37.5">
      <c r="A801" s="91" t="s">
        <v>1435</v>
      </c>
      <c r="B801" s="39" t="s">
        <v>21</v>
      </c>
      <c r="C801" s="39">
        <v>197.36</v>
      </c>
      <c r="D801" s="92"/>
      <c r="E801" s="92"/>
      <c r="F801" s="91"/>
    </row>
    <row r="802" spans="1:6" ht="24.75">
      <c r="A802" s="91" t="s">
        <v>1436</v>
      </c>
      <c r="B802" s="39" t="s">
        <v>21</v>
      </c>
      <c r="C802" s="39">
        <v>197.36</v>
      </c>
      <c r="D802" s="92"/>
      <c r="E802" s="92"/>
      <c r="F802" s="91"/>
    </row>
    <row r="803" spans="1:6" ht="24.75">
      <c r="A803" s="91" t="s">
        <v>1437</v>
      </c>
      <c r="B803" s="39" t="s">
        <v>21</v>
      </c>
      <c r="C803" s="39">
        <v>197.36</v>
      </c>
      <c r="D803" s="92"/>
      <c r="E803" s="92"/>
      <c r="F803" s="91"/>
    </row>
    <row r="804" spans="1:6" ht="24.75">
      <c r="A804" s="91" t="s">
        <v>1438</v>
      </c>
      <c r="B804" s="39" t="s">
        <v>21</v>
      </c>
      <c r="C804" s="39">
        <v>197.36</v>
      </c>
      <c r="D804" s="92"/>
      <c r="E804" s="92"/>
      <c r="F804" s="91"/>
    </row>
    <row r="805" spans="1:6" ht="24.75">
      <c r="A805" s="91" t="s">
        <v>1439</v>
      </c>
      <c r="B805" s="39" t="s">
        <v>21</v>
      </c>
      <c r="C805" s="39">
        <v>197.36</v>
      </c>
      <c r="D805" s="92"/>
      <c r="E805" s="92"/>
      <c r="F805" s="91"/>
    </row>
    <row r="806" spans="1:6" ht="37.5">
      <c r="A806" s="91" t="s">
        <v>1440</v>
      </c>
      <c r="B806" s="39" t="s">
        <v>21</v>
      </c>
      <c r="C806" s="39">
        <v>197.36</v>
      </c>
      <c r="D806" s="92"/>
      <c r="E806" s="92"/>
      <c r="F806" s="91"/>
    </row>
    <row r="807" spans="1:6" ht="37.5">
      <c r="A807" s="91" t="s">
        <v>1441</v>
      </c>
      <c r="B807" s="39" t="s">
        <v>173</v>
      </c>
      <c r="C807" s="39">
        <v>1</v>
      </c>
      <c r="D807" s="92"/>
      <c r="E807" s="92"/>
      <c r="F807" s="91"/>
    </row>
    <row r="808" spans="1:6" ht="12.75">
      <c r="A808" s="101" t="s">
        <v>1442</v>
      </c>
      <c r="B808" s="102"/>
      <c r="C808" s="102"/>
      <c r="D808" s="102"/>
      <c r="E808" s="102"/>
      <c r="F808" s="91"/>
    </row>
    <row r="809" spans="1:6" ht="12.75">
      <c r="A809" s="101" t="s">
        <v>1443</v>
      </c>
      <c r="B809" s="102"/>
      <c r="C809" s="102"/>
      <c r="D809" s="102"/>
      <c r="E809" s="102"/>
      <c r="F809" s="91"/>
    </row>
    <row r="810" spans="1:6" ht="24.75">
      <c r="A810" s="91" t="s">
        <v>1444</v>
      </c>
      <c r="B810" s="39" t="s">
        <v>26</v>
      </c>
      <c r="C810" s="39">
        <v>0.7</v>
      </c>
      <c r="D810" s="92"/>
      <c r="E810" s="92"/>
      <c r="F810" s="91"/>
    </row>
    <row r="811" spans="1:6" ht="37.5">
      <c r="A811" s="91" t="s">
        <v>1445</v>
      </c>
      <c r="B811" s="39" t="s">
        <v>21</v>
      </c>
      <c r="C811" s="39">
        <v>33.3</v>
      </c>
      <c r="D811" s="92"/>
      <c r="E811" s="92"/>
      <c r="F811" s="91"/>
    </row>
    <row r="812" spans="1:6" ht="37.5">
      <c r="A812" s="91" t="s">
        <v>1446</v>
      </c>
      <c r="B812" s="39" t="s">
        <v>21</v>
      </c>
      <c r="C812" s="39">
        <v>33.3</v>
      </c>
      <c r="D812" s="92"/>
      <c r="E812" s="92"/>
      <c r="F812" s="91"/>
    </row>
    <row r="813" spans="1:6" ht="24.75">
      <c r="A813" s="91" t="s">
        <v>1447</v>
      </c>
      <c r="B813" s="39" t="s">
        <v>21</v>
      </c>
      <c r="C813" s="39">
        <v>33.2</v>
      </c>
      <c r="D813" s="92"/>
      <c r="E813" s="92"/>
      <c r="F813" s="91"/>
    </row>
    <row r="814" spans="1:6" ht="12.75">
      <c r="A814" s="101" t="s">
        <v>1448</v>
      </c>
      <c r="B814" s="102"/>
      <c r="C814" s="102"/>
      <c r="D814" s="102"/>
      <c r="E814" s="102"/>
      <c r="F814" s="91"/>
    </row>
    <row r="815" spans="1:6" ht="12">
      <c r="A815" s="91" t="s">
        <v>1449</v>
      </c>
      <c r="B815" s="39" t="s">
        <v>21</v>
      </c>
      <c r="C815" s="39">
        <v>13</v>
      </c>
      <c r="D815" s="92"/>
      <c r="E815" s="92"/>
      <c r="F815" s="91"/>
    </row>
    <row r="816" spans="1:6" ht="37.5">
      <c r="A816" s="91" t="s">
        <v>1450</v>
      </c>
      <c r="B816" s="39" t="s">
        <v>21</v>
      </c>
      <c r="C816" s="39">
        <v>13</v>
      </c>
      <c r="D816" s="92"/>
      <c r="E816" s="92"/>
      <c r="F816" s="91"/>
    </row>
    <row r="817" spans="1:6" ht="37.5">
      <c r="A817" s="91" t="s">
        <v>1451</v>
      </c>
      <c r="B817" s="39" t="s">
        <v>21</v>
      </c>
      <c r="C817" s="39">
        <v>13</v>
      </c>
      <c r="D817" s="92"/>
      <c r="E817" s="92"/>
      <c r="F817" s="91"/>
    </row>
    <row r="818" spans="1:6" ht="24.75">
      <c r="A818" s="91" t="s">
        <v>1452</v>
      </c>
      <c r="B818" s="39" t="s">
        <v>21</v>
      </c>
      <c r="C818" s="39">
        <v>13</v>
      </c>
      <c r="D818" s="92"/>
      <c r="E818" s="92"/>
      <c r="F818" s="91"/>
    </row>
    <row r="819" spans="1:6" ht="12.75">
      <c r="A819" s="101" t="s">
        <v>1453</v>
      </c>
      <c r="B819" s="102"/>
      <c r="C819" s="102"/>
      <c r="D819" s="102"/>
      <c r="E819" s="102"/>
      <c r="F819" s="91"/>
    </row>
    <row r="820" spans="1:6" ht="24.75">
      <c r="A820" s="91" t="s">
        <v>1454</v>
      </c>
      <c r="B820" s="39" t="s">
        <v>21</v>
      </c>
      <c r="C820" s="39">
        <v>13</v>
      </c>
      <c r="D820" s="92"/>
      <c r="E820" s="92"/>
      <c r="F820" s="91"/>
    </row>
    <row r="821" spans="1:6" ht="24.75">
      <c r="A821" s="91" t="s">
        <v>1455</v>
      </c>
      <c r="B821" s="39" t="s">
        <v>21</v>
      </c>
      <c r="C821" s="39">
        <v>13</v>
      </c>
      <c r="D821" s="92"/>
      <c r="E821" s="92"/>
      <c r="F821" s="91"/>
    </row>
    <row r="822" spans="1:6" ht="37.5">
      <c r="A822" s="91" t="s">
        <v>1507</v>
      </c>
      <c r="B822" s="39" t="s">
        <v>21</v>
      </c>
      <c r="C822" s="39">
        <v>13</v>
      </c>
      <c r="D822" s="92"/>
      <c r="E822" s="92"/>
      <c r="F822" s="91"/>
    </row>
    <row r="823" spans="1:6" ht="24.75">
      <c r="A823" s="91" t="s">
        <v>1456</v>
      </c>
      <c r="B823" s="39" t="s">
        <v>21</v>
      </c>
      <c r="C823" s="39">
        <v>13</v>
      </c>
      <c r="D823" s="92"/>
      <c r="E823" s="92"/>
      <c r="F823" s="91"/>
    </row>
    <row r="824" spans="1:6" ht="25.5">
      <c r="A824" s="101" t="s">
        <v>1457</v>
      </c>
      <c r="B824" s="102"/>
      <c r="C824" s="102"/>
      <c r="D824" s="102"/>
      <c r="E824" s="102"/>
      <c r="F824" s="91"/>
    </row>
    <row r="825" spans="1:6" ht="24.75">
      <c r="A825" s="91" t="s">
        <v>1458</v>
      </c>
      <c r="B825" s="39" t="s">
        <v>21</v>
      </c>
      <c r="C825" s="39">
        <v>150</v>
      </c>
      <c r="D825" s="92"/>
      <c r="E825" s="92"/>
      <c r="F825" s="91"/>
    </row>
    <row r="826" spans="1:6" ht="24.75">
      <c r="A826" s="91" t="s">
        <v>1459</v>
      </c>
      <c r="B826" s="39" t="s">
        <v>21</v>
      </c>
      <c r="C826" s="39">
        <v>150</v>
      </c>
      <c r="D826" s="92"/>
      <c r="E826" s="92"/>
      <c r="F826" s="91"/>
    </row>
    <row r="827" spans="1:6" ht="37.5">
      <c r="A827" s="109" t="s">
        <v>1508</v>
      </c>
      <c r="B827" s="39" t="s">
        <v>21</v>
      </c>
      <c r="C827" s="39">
        <v>150</v>
      </c>
      <c r="D827" s="92"/>
      <c r="E827" s="92"/>
      <c r="F827" s="91"/>
    </row>
    <row r="828" spans="1:6" ht="24.75">
      <c r="A828" s="91" t="s">
        <v>1460</v>
      </c>
      <c r="B828" s="39" t="s">
        <v>26</v>
      </c>
      <c r="C828" s="39">
        <v>3.3</v>
      </c>
      <c r="D828" s="92"/>
      <c r="E828" s="92"/>
      <c r="F828" s="91"/>
    </row>
    <row r="829" spans="1:6" ht="25.5" thickBot="1">
      <c r="A829" s="91" t="s">
        <v>1461</v>
      </c>
      <c r="B829" s="39" t="s">
        <v>173</v>
      </c>
      <c r="C829" s="39">
        <v>1</v>
      </c>
      <c r="D829" s="92"/>
      <c r="E829" s="92"/>
      <c r="F829" s="91"/>
    </row>
    <row r="830" spans="1:6" ht="13.5" thickTop="1">
      <c r="A830" s="153"/>
      <c r="B830" s="154"/>
      <c r="C830" s="154"/>
      <c r="D830" s="154"/>
      <c r="E830" s="155"/>
      <c r="F830" s="106"/>
    </row>
    <row r="831" spans="1:6" ht="12.75" customHeight="1">
      <c r="A831" s="147"/>
      <c r="B831" s="148"/>
      <c r="C831" s="148"/>
      <c r="D831" s="148"/>
      <c r="E831" s="149"/>
      <c r="F831" s="102"/>
    </row>
    <row r="832" spans="1:6" ht="12.75" thickBot="1">
      <c r="A832" s="150"/>
      <c r="B832" s="151"/>
      <c r="C832" s="151"/>
      <c r="D832" s="151"/>
      <c r="E832" s="152"/>
      <c r="F832" s="92"/>
    </row>
    <row r="833" spans="1:6" ht="13.5" thickTop="1">
      <c r="A833" s="153"/>
      <c r="B833" s="154"/>
      <c r="C833" s="154"/>
      <c r="D833" s="154"/>
      <c r="E833" s="155"/>
      <c r="F833" s="106"/>
    </row>
    <row r="834" spans="1:6" ht="49.5" customHeight="1">
      <c r="A834" s="107"/>
      <c r="B834" s="156"/>
      <c r="C834" s="156"/>
      <c r="D834" s="156"/>
      <c r="E834" s="156"/>
      <c r="F834" s="156"/>
    </row>
    <row r="835" spans="1:6" ht="12">
      <c r="A835" s="108"/>
      <c r="B835" s="145"/>
      <c r="C835" s="145"/>
      <c r="D835" s="145"/>
      <c r="E835" s="145"/>
      <c r="F835" s="145"/>
    </row>
    <row r="836" spans="1:6" ht="49.5" customHeight="1">
      <c r="A836" s="107"/>
      <c r="B836" s="157"/>
      <c r="C836" s="157"/>
      <c r="D836" s="157"/>
      <c r="E836" s="157"/>
      <c r="F836" s="157"/>
    </row>
    <row r="837" spans="1:6" ht="12">
      <c r="A837" s="108"/>
      <c r="B837" s="145"/>
      <c r="C837" s="145"/>
      <c r="D837" s="145"/>
      <c r="E837" s="145"/>
      <c r="F837" s="145"/>
    </row>
    <row r="838" spans="1:6" ht="24.75" customHeight="1">
      <c r="A838" s="146"/>
      <c r="B838" s="146"/>
      <c r="C838" s="146"/>
      <c r="D838" s="146"/>
      <c r="E838" s="146"/>
      <c r="F838" s="146"/>
    </row>
  </sheetData>
  <sheetProtection/>
  <mergeCells count="19">
    <mergeCell ref="B835:F835"/>
    <mergeCell ref="B836:D836"/>
    <mergeCell ref="E836:F836"/>
    <mergeCell ref="A6:B6"/>
    <mergeCell ref="C6:F6"/>
    <mergeCell ref="A7:B7"/>
    <mergeCell ref="C7:F7"/>
    <mergeCell ref="A8:F8"/>
    <mergeCell ref="A830:E830"/>
    <mergeCell ref="A5:B5"/>
    <mergeCell ref="C5:F5"/>
    <mergeCell ref="B837:D837"/>
    <mergeCell ref="E837:F837"/>
    <mergeCell ref="A838:F838"/>
    <mergeCell ref="A1:E1"/>
    <mergeCell ref="A831:E831"/>
    <mergeCell ref="A832:E832"/>
    <mergeCell ref="A833:E833"/>
    <mergeCell ref="B834:F83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70"/>
  <sheetViews>
    <sheetView zoomScalePageLayoutView="0" workbookViewId="0" topLeftCell="A1">
      <selection activeCell="I417" sqref="I417"/>
    </sheetView>
  </sheetViews>
  <sheetFormatPr defaultColWidth="9.140625" defaultRowHeight="12.75"/>
  <cols>
    <col min="1" max="1" width="6.140625" style="0" customWidth="1"/>
    <col min="2" max="2" width="48.57421875" style="0" customWidth="1"/>
    <col min="4" max="4" width="10.7109375" style="0" customWidth="1"/>
    <col min="5" max="5" width="12.57421875" style="0" customWidth="1"/>
    <col min="6" max="6" width="14.7109375" style="0" customWidth="1"/>
  </cols>
  <sheetData>
    <row r="1" spans="1:5" ht="16.5">
      <c r="A1" s="143" t="s">
        <v>580</v>
      </c>
      <c r="B1" s="143"/>
      <c r="C1" s="143"/>
      <c r="D1" s="143"/>
      <c r="E1" s="143"/>
    </row>
    <row r="2" ht="15">
      <c r="A2" s="82" t="s">
        <v>590</v>
      </c>
    </row>
    <row r="3" ht="15">
      <c r="A3" s="82" t="s">
        <v>591</v>
      </c>
    </row>
    <row r="4" ht="13.5">
      <c r="B4" s="75" t="s">
        <v>592</v>
      </c>
    </row>
    <row r="6" spans="1:6" ht="15">
      <c r="A6" s="56" t="s">
        <v>161</v>
      </c>
      <c r="B6" s="56"/>
      <c r="C6" s="23"/>
      <c r="D6" s="1"/>
      <c r="E6" s="1"/>
      <c r="F6" s="1"/>
    </row>
    <row r="7" spans="1:6" ht="13.5">
      <c r="A7" s="2" t="s">
        <v>5</v>
      </c>
      <c r="B7" s="2"/>
      <c r="C7" s="1"/>
      <c r="D7" s="3"/>
      <c r="E7" s="3"/>
      <c r="F7" s="3"/>
    </row>
    <row r="8" spans="1:6" s="115" customFormat="1" ht="126" customHeight="1">
      <c r="A8" s="144" t="s">
        <v>1522</v>
      </c>
      <c r="B8" s="144"/>
      <c r="C8" s="144" t="s">
        <v>1523</v>
      </c>
      <c r="D8" s="144"/>
      <c r="E8" s="144"/>
      <c r="F8" s="144"/>
    </row>
    <row r="9" spans="3:6" ht="12">
      <c r="C9" s="3"/>
      <c r="D9" s="3"/>
      <c r="E9" s="3"/>
      <c r="F9" s="3"/>
    </row>
    <row r="10" spans="1:6" ht="12">
      <c r="A10" s="4" t="s">
        <v>6</v>
      </c>
      <c r="B10" s="5"/>
      <c r="C10" s="158" t="s">
        <v>7</v>
      </c>
      <c r="D10" s="158" t="s">
        <v>8</v>
      </c>
      <c r="E10" s="6" t="s">
        <v>9</v>
      </c>
      <c r="F10" s="7"/>
    </row>
    <row r="11" spans="1:6" ht="13.5">
      <c r="A11" s="8" t="s">
        <v>10</v>
      </c>
      <c r="B11" s="9" t="s">
        <v>11</v>
      </c>
      <c r="C11" s="159"/>
      <c r="D11" s="161"/>
      <c r="E11" s="10" t="s">
        <v>12</v>
      </c>
      <c r="F11" s="11" t="s">
        <v>13</v>
      </c>
    </row>
    <row r="12" spans="1:6" ht="12">
      <c r="A12" s="8"/>
      <c r="B12" s="12"/>
      <c r="C12" s="159"/>
      <c r="D12" s="162"/>
      <c r="E12" s="10" t="s">
        <v>19</v>
      </c>
      <c r="F12" s="11" t="s">
        <v>19</v>
      </c>
    </row>
    <row r="13" spans="1:6" ht="12">
      <c r="A13" s="13"/>
      <c r="B13" s="14"/>
      <c r="C13" s="160"/>
      <c r="D13" s="163"/>
      <c r="E13" s="15"/>
      <c r="F13" s="16"/>
    </row>
    <row r="14" spans="1:6" ht="12">
      <c r="A14" s="17" t="s">
        <v>14</v>
      </c>
      <c r="B14" s="18" t="s">
        <v>15</v>
      </c>
      <c r="C14" s="19" t="s">
        <v>16</v>
      </c>
      <c r="D14" s="20" t="s">
        <v>17</v>
      </c>
      <c r="E14" s="21">
        <v>5</v>
      </c>
      <c r="F14" s="22">
        <v>6</v>
      </c>
    </row>
    <row r="15" spans="1:6" ht="12.75">
      <c r="A15" s="31"/>
      <c r="B15" s="32" t="s">
        <v>162</v>
      </c>
      <c r="C15" s="33"/>
      <c r="D15" s="33"/>
      <c r="E15" s="22"/>
      <c r="F15" s="22"/>
    </row>
    <row r="16" spans="1:6" ht="12">
      <c r="A16" s="40">
        <v>1</v>
      </c>
      <c r="B16" s="27" t="s">
        <v>581</v>
      </c>
      <c r="C16" s="28"/>
      <c r="D16" s="29"/>
      <c r="E16" s="22"/>
      <c r="F16" s="22"/>
    </row>
    <row r="17" spans="1:6" ht="12">
      <c r="A17" s="40"/>
      <c r="B17" s="27" t="s">
        <v>582</v>
      </c>
      <c r="C17" s="28"/>
      <c r="D17" s="29"/>
      <c r="E17" s="22"/>
      <c r="F17" s="22"/>
    </row>
    <row r="18" spans="1:6" ht="12">
      <c r="A18" s="40"/>
      <c r="B18" s="27" t="s">
        <v>583</v>
      </c>
      <c r="C18" s="28"/>
      <c r="D18" s="29"/>
      <c r="E18" s="22"/>
      <c r="F18" s="22"/>
    </row>
    <row r="19" spans="1:6" ht="12">
      <c r="A19" s="40"/>
      <c r="B19" s="27" t="s">
        <v>584</v>
      </c>
      <c r="C19" s="28" t="s">
        <v>33</v>
      </c>
      <c r="D19" s="29">
        <v>1</v>
      </c>
      <c r="E19" s="22"/>
      <c r="F19" s="22"/>
    </row>
    <row r="20" spans="1:6" ht="12">
      <c r="A20" s="40"/>
      <c r="B20" s="30" t="s">
        <v>163</v>
      </c>
      <c r="C20" s="28" t="s">
        <v>33</v>
      </c>
      <c r="D20" s="29">
        <v>1</v>
      </c>
      <c r="E20" s="22"/>
      <c r="F20" s="22"/>
    </row>
    <row r="21" spans="1:6" ht="12">
      <c r="A21" s="40">
        <v>2</v>
      </c>
      <c r="B21" s="27" t="s">
        <v>585</v>
      </c>
      <c r="C21" s="28"/>
      <c r="D21" s="29"/>
      <c r="E21" s="22"/>
      <c r="F21" s="22"/>
    </row>
    <row r="22" spans="1:6" ht="12">
      <c r="A22" s="40"/>
      <c r="B22" s="27" t="s">
        <v>586</v>
      </c>
      <c r="C22" s="28"/>
      <c r="D22" s="29"/>
      <c r="E22" s="22"/>
      <c r="F22" s="22"/>
    </row>
    <row r="23" spans="1:6" ht="12">
      <c r="A23" s="40"/>
      <c r="B23" s="27" t="s">
        <v>587</v>
      </c>
      <c r="C23" s="28"/>
      <c r="D23" s="29"/>
      <c r="E23" s="36"/>
      <c r="F23" s="36"/>
    </row>
    <row r="24" spans="1:6" ht="12">
      <c r="A24" s="40"/>
      <c r="B24" s="27" t="s">
        <v>588</v>
      </c>
      <c r="C24" s="28"/>
      <c r="D24" s="29"/>
      <c r="E24" s="36"/>
      <c r="F24" s="36"/>
    </row>
    <row r="25" spans="1:6" ht="12">
      <c r="A25" s="40"/>
      <c r="B25" s="27" t="s">
        <v>240</v>
      </c>
      <c r="C25" s="28" t="s">
        <v>33</v>
      </c>
      <c r="D25" s="29">
        <v>9</v>
      </c>
      <c r="E25" s="36"/>
      <c r="F25" s="36"/>
    </row>
    <row r="26" spans="1:6" ht="12">
      <c r="A26" s="40"/>
      <c r="B26" s="30" t="s">
        <v>164</v>
      </c>
      <c r="C26" s="28" t="s">
        <v>33</v>
      </c>
      <c r="D26" s="29">
        <v>1</v>
      </c>
      <c r="E26" s="36"/>
      <c r="F26" s="36"/>
    </row>
    <row r="27" spans="1:6" ht="12">
      <c r="A27" s="40"/>
      <c r="B27" s="30" t="s">
        <v>165</v>
      </c>
      <c r="C27" s="28" t="s">
        <v>33</v>
      </c>
      <c r="D27" s="29">
        <v>1</v>
      </c>
      <c r="E27" s="36"/>
      <c r="F27" s="36"/>
    </row>
    <row r="28" spans="1:6" ht="12">
      <c r="A28" s="40"/>
      <c r="B28" s="30" t="s">
        <v>166</v>
      </c>
      <c r="C28" s="28" t="s">
        <v>33</v>
      </c>
      <c r="D28" s="29">
        <v>1</v>
      </c>
      <c r="E28" s="36"/>
      <c r="F28" s="36"/>
    </row>
    <row r="29" spans="1:6" ht="12">
      <c r="A29" s="40"/>
      <c r="B29" s="30" t="s">
        <v>167</v>
      </c>
      <c r="C29" s="28" t="s">
        <v>33</v>
      </c>
      <c r="D29" s="29">
        <v>3</v>
      </c>
      <c r="E29" s="36"/>
      <c r="F29" s="36"/>
    </row>
    <row r="30" spans="1:6" ht="12">
      <c r="A30" s="40"/>
      <c r="B30" s="30" t="s">
        <v>168</v>
      </c>
      <c r="C30" s="28" t="s">
        <v>33</v>
      </c>
      <c r="D30" s="29">
        <v>1</v>
      </c>
      <c r="E30" s="36"/>
      <c r="F30" s="36"/>
    </row>
    <row r="31" spans="1:6" ht="12">
      <c r="A31" s="40"/>
      <c r="B31" s="30" t="s">
        <v>169</v>
      </c>
      <c r="C31" s="28" t="s">
        <v>33</v>
      </c>
      <c r="D31" s="29">
        <v>1</v>
      </c>
      <c r="E31" s="36"/>
      <c r="F31" s="36"/>
    </row>
    <row r="32" spans="1:6" ht="12">
      <c r="A32" s="40"/>
      <c r="B32" s="30" t="s">
        <v>170</v>
      </c>
      <c r="C32" s="28" t="s">
        <v>33</v>
      </c>
      <c r="D32" s="29">
        <v>1</v>
      </c>
      <c r="E32" s="36"/>
      <c r="F32" s="36"/>
    </row>
    <row r="33" spans="1:6" ht="12">
      <c r="A33" s="40">
        <v>3</v>
      </c>
      <c r="B33" s="36" t="s">
        <v>171</v>
      </c>
      <c r="C33" s="28"/>
      <c r="D33" s="29"/>
      <c r="E33" s="36"/>
      <c r="F33" s="36"/>
    </row>
    <row r="34" spans="1:6" ht="12">
      <c r="A34" s="40"/>
      <c r="B34" s="36" t="s">
        <v>172</v>
      </c>
      <c r="C34" s="28" t="s">
        <v>173</v>
      </c>
      <c r="D34" s="29">
        <v>1</v>
      </c>
      <c r="E34" s="36"/>
      <c r="F34" s="36"/>
    </row>
    <row r="35" spans="1:6" ht="12">
      <c r="A35" s="40"/>
      <c r="B35" s="57" t="s">
        <v>174</v>
      </c>
      <c r="C35" s="28" t="s">
        <v>173</v>
      </c>
      <c r="D35" s="29">
        <v>1</v>
      </c>
      <c r="E35" s="36"/>
      <c r="F35" s="36"/>
    </row>
    <row r="36" spans="1:6" ht="12">
      <c r="A36" s="40">
        <v>4</v>
      </c>
      <c r="B36" s="36" t="s">
        <v>175</v>
      </c>
      <c r="C36" s="28"/>
      <c r="D36" s="29"/>
      <c r="E36" s="36"/>
      <c r="F36" s="36"/>
    </row>
    <row r="37" spans="1:6" ht="12">
      <c r="A37" s="40"/>
      <c r="B37" s="36" t="s">
        <v>172</v>
      </c>
      <c r="C37" s="28" t="s">
        <v>33</v>
      </c>
      <c r="D37" s="29">
        <v>9</v>
      </c>
      <c r="E37" s="36"/>
      <c r="F37" s="36"/>
    </row>
    <row r="38" spans="1:6" ht="12">
      <c r="A38" s="40"/>
      <c r="B38" s="86" t="s">
        <v>176</v>
      </c>
      <c r="C38" s="28" t="s">
        <v>33</v>
      </c>
      <c r="D38" s="29">
        <v>9</v>
      </c>
      <c r="E38" s="36"/>
      <c r="F38" s="36"/>
    </row>
    <row r="39" spans="1:6" ht="12">
      <c r="A39" s="40">
        <v>5</v>
      </c>
      <c r="B39" s="27" t="s">
        <v>177</v>
      </c>
      <c r="C39" s="28"/>
      <c r="D39" s="29"/>
      <c r="E39" s="36"/>
      <c r="F39" s="36"/>
    </row>
    <row r="40" spans="1:6" ht="12">
      <c r="A40" s="40"/>
      <c r="B40" s="27" t="s">
        <v>178</v>
      </c>
      <c r="C40" s="28" t="s">
        <v>33</v>
      </c>
      <c r="D40" s="29">
        <v>4</v>
      </c>
      <c r="E40" s="36"/>
      <c r="F40" s="36"/>
    </row>
    <row r="41" spans="1:6" ht="12">
      <c r="A41" s="40"/>
      <c r="B41" s="30" t="s">
        <v>179</v>
      </c>
      <c r="C41" s="28" t="s">
        <v>33</v>
      </c>
      <c r="D41" s="29">
        <v>4</v>
      </c>
      <c r="E41" s="36"/>
      <c r="F41" s="36"/>
    </row>
    <row r="42" spans="1:6" ht="12">
      <c r="A42" s="40">
        <v>6</v>
      </c>
      <c r="B42" s="27" t="s">
        <v>180</v>
      </c>
      <c r="C42" s="28"/>
      <c r="D42" s="29"/>
      <c r="E42" s="36"/>
      <c r="F42" s="36"/>
    </row>
    <row r="43" spans="1:6" ht="12">
      <c r="A43" s="40"/>
      <c r="B43" s="27" t="s">
        <v>181</v>
      </c>
      <c r="C43" s="28" t="s">
        <v>33</v>
      </c>
      <c r="D43" s="29">
        <v>4</v>
      </c>
      <c r="E43" s="36"/>
      <c r="F43" s="36"/>
    </row>
    <row r="44" spans="1:6" ht="12">
      <c r="A44" s="40"/>
      <c r="B44" s="30" t="s">
        <v>182</v>
      </c>
      <c r="C44" s="28" t="s">
        <v>33</v>
      </c>
      <c r="D44" s="29">
        <v>4</v>
      </c>
      <c r="E44" s="36"/>
      <c r="F44" s="36"/>
    </row>
    <row r="45" spans="1:6" ht="12">
      <c r="A45" s="40">
        <v>7</v>
      </c>
      <c r="B45" s="27" t="s">
        <v>183</v>
      </c>
      <c r="C45" s="28"/>
      <c r="D45" s="29"/>
      <c r="E45" s="36"/>
      <c r="F45" s="36"/>
    </row>
    <row r="46" spans="1:6" ht="12">
      <c r="A46" s="40"/>
      <c r="B46" s="27" t="s">
        <v>184</v>
      </c>
      <c r="C46" s="28" t="s">
        <v>33</v>
      </c>
      <c r="D46" s="29">
        <v>2</v>
      </c>
      <c r="E46" s="36"/>
      <c r="F46" s="36"/>
    </row>
    <row r="47" spans="1:6" ht="12">
      <c r="A47" s="40"/>
      <c r="B47" s="30" t="s">
        <v>185</v>
      </c>
      <c r="C47" s="28" t="s">
        <v>33</v>
      </c>
      <c r="D47" s="29">
        <v>2</v>
      </c>
      <c r="E47" s="36"/>
      <c r="F47" s="36"/>
    </row>
    <row r="48" spans="1:6" ht="12">
      <c r="A48" s="40">
        <v>8</v>
      </c>
      <c r="B48" s="27" t="s">
        <v>186</v>
      </c>
      <c r="C48" s="28"/>
      <c r="D48" s="29"/>
      <c r="E48" s="36"/>
      <c r="F48" s="36"/>
    </row>
    <row r="49" spans="1:6" ht="12">
      <c r="A49" s="40"/>
      <c r="B49" s="27" t="s">
        <v>187</v>
      </c>
      <c r="C49" s="28" t="s">
        <v>23</v>
      </c>
      <c r="D49" s="29">
        <v>93</v>
      </c>
      <c r="E49" s="36"/>
      <c r="F49" s="36"/>
    </row>
    <row r="50" spans="1:6" ht="12">
      <c r="A50" s="40"/>
      <c r="B50" s="30" t="s">
        <v>188</v>
      </c>
      <c r="C50" s="28" t="s">
        <v>23</v>
      </c>
      <c r="D50" s="29">
        <v>30</v>
      </c>
      <c r="E50" s="36"/>
      <c r="F50" s="36"/>
    </row>
    <row r="51" spans="1:6" ht="12">
      <c r="A51" s="40"/>
      <c r="B51" s="30" t="s">
        <v>189</v>
      </c>
      <c r="C51" s="28" t="s">
        <v>23</v>
      </c>
      <c r="D51" s="29">
        <v>32</v>
      </c>
      <c r="E51" s="36"/>
      <c r="F51" s="36"/>
    </row>
    <row r="52" spans="1:6" ht="12">
      <c r="A52" s="40"/>
      <c r="B52" s="30" t="s">
        <v>190</v>
      </c>
      <c r="C52" s="28" t="s">
        <v>23</v>
      </c>
      <c r="D52" s="29">
        <v>31</v>
      </c>
      <c r="E52" s="36"/>
      <c r="F52" s="36"/>
    </row>
    <row r="53" spans="1:6" ht="12">
      <c r="A53" s="40">
        <v>9</v>
      </c>
      <c r="B53" s="27" t="s">
        <v>191</v>
      </c>
      <c r="C53" s="28" t="s">
        <v>23</v>
      </c>
      <c r="D53" s="29">
        <v>3.5</v>
      </c>
      <c r="E53" s="36"/>
      <c r="F53" s="36"/>
    </row>
    <row r="54" spans="1:6" ht="12">
      <c r="A54" s="40"/>
      <c r="B54" s="30" t="s">
        <v>192</v>
      </c>
      <c r="C54" s="28" t="s">
        <v>23</v>
      </c>
      <c r="D54" s="29">
        <v>2</v>
      </c>
      <c r="E54" s="36"/>
      <c r="F54" s="36"/>
    </row>
    <row r="55" spans="1:6" ht="12">
      <c r="A55" s="40"/>
      <c r="B55" s="30" t="s">
        <v>193</v>
      </c>
      <c r="C55" s="28" t="s">
        <v>23</v>
      </c>
      <c r="D55" s="29">
        <v>1.5</v>
      </c>
      <c r="E55" s="36"/>
      <c r="F55" s="36"/>
    </row>
    <row r="56" spans="1:6" ht="12">
      <c r="A56" s="40">
        <v>10</v>
      </c>
      <c r="B56" s="27" t="s">
        <v>194</v>
      </c>
      <c r="C56" s="28" t="s">
        <v>23</v>
      </c>
      <c r="D56" s="29">
        <v>6</v>
      </c>
      <c r="E56" s="36"/>
      <c r="F56" s="36"/>
    </row>
    <row r="57" spans="1:6" ht="12">
      <c r="A57" s="40"/>
      <c r="B57" s="30" t="s">
        <v>195</v>
      </c>
      <c r="C57" s="28" t="s">
        <v>23</v>
      </c>
      <c r="D57" s="29">
        <v>3</v>
      </c>
      <c r="E57" s="36"/>
      <c r="F57" s="36"/>
    </row>
    <row r="58" spans="1:6" ht="12">
      <c r="A58" s="40"/>
      <c r="B58" s="30" t="s">
        <v>196</v>
      </c>
      <c r="C58" s="28" t="s">
        <v>23</v>
      </c>
      <c r="D58" s="29">
        <v>3</v>
      </c>
      <c r="E58" s="36"/>
      <c r="F58" s="36"/>
    </row>
    <row r="59" spans="1:6" ht="12">
      <c r="A59" s="40">
        <v>11</v>
      </c>
      <c r="B59" s="27" t="s">
        <v>197</v>
      </c>
      <c r="C59" s="28"/>
      <c r="D59" s="29"/>
      <c r="E59" s="36"/>
      <c r="F59" s="36"/>
    </row>
    <row r="60" spans="1:6" ht="12">
      <c r="A60" s="40"/>
      <c r="B60" s="27" t="s">
        <v>198</v>
      </c>
      <c r="C60" s="28" t="s">
        <v>23</v>
      </c>
      <c r="D60" s="29">
        <v>89</v>
      </c>
      <c r="E60" s="36"/>
      <c r="F60" s="36"/>
    </row>
    <row r="61" spans="1:6" ht="12">
      <c r="A61" s="40"/>
      <c r="B61" s="30" t="s">
        <v>199</v>
      </c>
      <c r="C61" s="28" t="s">
        <v>23</v>
      </c>
      <c r="D61" s="29">
        <v>30</v>
      </c>
      <c r="E61" s="36"/>
      <c r="F61" s="36"/>
    </row>
    <row r="62" spans="1:6" ht="12">
      <c r="A62" s="40"/>
      <c r="B62" s="30" t="s">
        <v>200</v>
      </c>
      <c r="C62" s="28" t="s">
        <v>23</v>
      </c>
      <c r="D62" s="29">
        <v>29</v>
      </c>
      <c r="E62" s="36"/>
      <c r="F62" s="36"/>
    </row>
    <row r="63" spans="1:6" ht="12">
      <c r="A63" s="40"/>
      <c r="B63" s="30" t="s">
        <v>201</v>
      </c>
      <c r="C63" s="28" t="s">
        <v>23</v>
      </c>
      <c r="D63" s="29">
        <v>30</v>
      </c>
      <c r="E63" s="36"/>
      <c r="F63" s="36"/>
    </row>
    <row r="64" spans="1:6" ht="12">
      <c r="A64" s="40">
        <v>12</v>
      </c>
      <c r="B64" s="27" t="s">
        <v>202</v>
      </c>
      <c r="C64" s="28"/>
      <c r="D64" s="29"/>
      <c r="E64" s="36"/>
      <c r="F64" s="36"/>
    </row>
    <row r="65" spans="1:6" ht="12">
      <c r="A65" s="40"/>
      <c r="B65" s="27" t="s">
        <v>203</v>
      </c>
      <c r="C65" s="28" t="s">
        <v>21</v>
      </c>
      <c r="D65" s="29">
        <v>0.3</v>
      </c>
      <c r="E65" s="36"/>
      <c r="F65" s="36"/>
    </row>
    <row r="66" spans="1:6" ht="12">
      <c r="A66" s="40"/>
      <c r="B66" s="30" t="s">
        <v>204</v>
      </c>
      <c r="C66" s="28" t="s">
        <v>22</v>
      </c>
      <c r="D66" s="29">
        <f>D65*0.5</f>
        <v>0.15</v>
      </c>
      <c r="E66" s="36"/>
      <c r="F66" s="36"/>
    </row>
    <row r="67" spans="1:6" ht="12">
      <c r="A67" s="40">
        <v>13</v>
      </c>
      <c r="B67" s="27" t="s">
        <v>205</v>
      </c>
      <c r="C67" s="28" t="s">
        <v>206</v>
      </c>
      <c r="D67" s="29">
        <v>12</v>
      </c>
      <c r="E67" s="36"/>
      <c r="F67" s="36"/>
    </row>
    <row r="68" spans="1:6" ht="12">
      <c r="A68" s="40">
        <v>14</v>
      </c>
      <c r="B68" s="27" t="s">
        <v>207</v>
      </c>
      <c r="C68" s="28" t="s">
        <v>23</v>
      </c>
      <c r="D68" s="29">
        <v>96.5</v>
      </c>
      <c r="E68" s="36"/>
      <c r="F68" s="36"/>
    </row>
    <row r="69" spans="1:6" ht="12">
      <c r="A69" s="40">
        <v>15</v>
      </c>
      <c r="B69" s="27" t="s">
        <v>208</v>
      </c>
      <c r="C69" s="28" t="s">
        <v>209</v>
      </c>
      <c r="D69" s="29">
        <v>1</v>
      </c>
      <c r="E69" s="36"/>
      <c r="F69" s="36"/>
    </row>
    <row r="70" spans="1:6" ht="12">
      <c r="A70" s="40">
        <v>16</v>
      </c>
      <c r="B70" s="30" t="s">
        <v>210</v>
      </c>
      <c r="C70" s="28" t="s">
        <v>211</v>
      </c>
      <c r="D70" s="29">
        <v>1</v>
      </c>
      <c r="E70" s="36"/>
      <c r="F70" s="36"/>
    </row>
    <row r="71" spans="1:6" ht="12">
      <c r="A71" s="40">
        <v>17</v>
      </c>
      <c r="B71" s="30" t="s">
        <v>56</v>
      </c>
      <c r="C71" s="28" t="s">
        <v>211</v>
      </c>
      <c r="D71" s="29">
        <v>1</v>
      </c>
      <c r="E71" s="36"/>
      <c r="F71" s="36"/>
    </row>
    <row r="72" spans="1:6" ht="12">
      <c r="A72" s="36"/>
      <c r="B72" s="36"/>
      <c r="C72" s="36"/>
      <c r="D72" s="36"/>
      <c r="E72" s="36"/>
      <c r="F72" s="36"/>
    </row>
    <row r="73" spans="1:6" ht="12.75">
      <c r="A73" s="36"/>
      <c r="B73" s="32" t="s">
        <v>212</v>
      </c>
      <c r="C73" s="36"/>
      <c r="D73" s="36"/>
      <c r="E73" s="36"/>
      <c r="F73" s="36"/>
    </row>
    <row r="74" spans="1:6" ht="12">
      <c r="A74" s="40">
        <v>1</v>
      </c>
      <c r="B74" s="27" t="s">
        <v>213</v>
      </c>
      <c r="C74" s="28" t="s">
        <v>173</v>
      </c>
      <c r="D74" s="29">
        <v>1</v>
      </c>
      <c r="E74" s="36"/>
      <c r="F74" s="36"/>
    </row>
    <row r="75" spans="1:6" ht="12">
      <c r="A75" s="40"/>
      <c r="B75" s="30" t="s">
        <v>214</v>
      </c>
      <c r="C75" s="28" t="s">
        <v>173</v>
      </c>
      <c r="D75" s="29">
        <v>1</v>
      </c>
      <c r="E75" s="36"/>
      <c r="F75" s="36"/>
    </row>
    <row r="76" spans="1:6" ht="12">
      <c r="A76" s="40">
        <v>2</v>
      </c>
      <c r="B76" s="27" t="s">
        <v>1509</v>
      </c>
      <c r="C76" s="28"/>
      <c r="D76" s="29"/>
      <c r="E76" s="36"/>
      <c r="F76" s="36"/>
    </row>
    <row r="77" spans="1:6" ht="12">
      <c r="A77" s="40"/>
      <c r="B77" s="30" t="s">
        <v>215</v>
      </c>
      <c r="C77" s="28" t="s">
        <v>33</v>
      </c>
      <c r="D77" s="29">
        <v>1</v>
      </c>
      <c r="E77" s="36"/>
      <c r="F77" s="36"/>
    </row>
    <row r="78" spans="1:6" ht="12">
      <c r="A78" s="40"/>
      <c r="B78" s="30" t="s">
        <v>216</v>
      </c>
      <c r="C78" s="28" t="s">
        <v>33</v>
      </c>
      <c r="D78" s="29">
        <v>1</v>
      </c>
      <c r="E78" s="36"/>
      <c r="F78" s="36"/>
    </row>
    <row r="79" spans="1:6" ht="12">
      <c r="A79" s="40"/>
      <c r="B79" s="30" t="s">
        <v>217</v>
      </c>
      <c r="C79" s="28" t="s">
        <v>33</v>
      </c>
      <c r="D79" s="29">
        <v>2</v>
      </c>
      <c r="E79" s="36"/>
      <c r="F79" s="36"/>
    </row>
    <row r="80" spans="1:6" ht="12">
      <c r="A80" s="40"/>
      <c r="B80" s="30" t="s">
        <v>218</v>
      </c>
      <c r="C80" s="28"/>
      <c r="D80" s="29"/>
      <c r="E80" s="36"/>
      <c r="F80" s="36"/>
    </row>
    <row r="81" spans="1:6" ht="12">
      <c r="A81" s="40"/>
      <c r="B81" s="30" t="s">
        <v>219</v>
      </c>
      <c r="C81" s="28" t="s">
        <v>173</v>
      </c>
      <c r="D81" s="29">
        <v>1</v>
      </c>
      <c r="E81" s="36"/>
      <c r="F81" s="36"/>
    </row>
    <row r="82" spans="1:6" ht="12">
      <c r="A82" s="40"/>
      <c r="B82" s="30" t="s">
        <v>220</v>
      </c>
      <c r="C82" s="28"/>
      <c r="D82" s="29"/>
      <c r="E82" s="36"/>
      <c r="F82" s="36"/>
    </row>
    <row r="83" spans="1:6" ht="12">
      <c r="A83" s="40"/>
      <c r="B83" s="30" t="s">
        <v>221</v>
      </c>
      <c r="C83" s="28" t="s">
        <v>173</v>
      </c>
      <c r="D83" s="29">
        <v>1</v>
      </c>
      <c r="E83" s="36"/>
      <c r="F83" s="36"/>
    </row>
    <row r="84" spans="1:6" ht="12">
      <c r="A84" s="40"/>
      <c r="B84" s="30" t="s">
        <v>222</v>
      </c>
      <c r="C84" s="28" t="s">
        <v>33</v>
      </c>
      <c r="D84" s="29">
        <v>2</v>
      </c>
      <c r="E84" s="36"/>
      <c r="F84" s="36"/>
    </row>
    <row r="85" spans="1:6" ht="12">
      <c r="A85" s="40"/>
      <c r="B85" s="30" t="s">
        <v>223</v>
      </c>
      <c r="C85" s="28" t="s">
        <v>33</v>
      </c>
      <c r="D85" s="29">
        <v>3</v>
      </c>
      <c r="E85" s="36"/>
      <c r="F85" s="36"/>
    </row>
    <row r="86" spans="1:6" ht="12">
      <c r="A86" s="40">
        <v>3</v>
      </c>
      <c r="B86" s="27" t="s">
        <v>224</v>
      </c>
      <c r="C86" s="28" t="s">
        <v>33</v>
      </c>
      <c r="D86" s="29">
        <v>4</v>
      </c>
      <c r="E86" s="36"/>
      <c r="F86" s="36"/>
    </row>
    <row r="87" spans="1:6" ht="12">
      <c r="A87" s="40"/>
      <c r="B87" s="27" t="s">
        <v>225</v>
      </c>
      <c r="C87" s="28"/>
      <c r="D87" s="29"/>
      <c r="E87" s="36"/>
      <c r="F87" s="36"/>
    </row>
    <row r="88" spans="1:6" ht="12">
      <c r="A88" s="40"/>
      <c r="B88" s="27" t="s">
        <v>226</v>
      </c>
      <c r="C88" s="28" t="s">
        <v>33</v>
      </c>
      <c r="D88" s="29">
        <v>2</v>
      </c>
      <c r="E88" s="36"/>
      <c r="F88" s="36"/>
    </row>
    <row r="89" spans="1:6" ht="12">
      <c r="A89" s="40"/>
      <c r="B89" s="27" t="s">
        <v>227</v>
      </c>
      <c r="C89" s="28" t="s">
        <v>33</v>
      </c>
      <c r="D89" s="29">
        <v>2</v>
      </c>
      <c r="E89" s="36"/>
      <c r="F89" s="36"/>
    </row>
    <row r="90" spans="1:6" ht="12">
      <c r="A90" s="40">
        <v>4</v>
      </c>
      <c r="B90" s="46" t="s">
        <v>228</v>
      </c>
      <c r="C90" s="28"/>
      <c r="D90" s="29"/>
      <c r="E90" s="36"/>
      <c r="F90" s="36"/>
    </row>
    <row r="91" spans="1:6" ht="12">
      <c r="A91" s="40"/>
      <c r="B91" s="46" t="s">
        <v>229</v>
      </c>
      <c r="C91" s="28" t="s">
        <v>33</v>
      </c>
      <c r="D91" s="29">
        <v>2</v>
      </c>
      <c r="E91" s="36"/>
      <c r="F91" s="36"/>
    </row>
    <row r="92" spans="1:6" ht="12">
      <c r="A92" s="40"/>
      <c r="B92" s="57" t="s">
        <v>230</v>
      </c>
      <c r="C92" s="28" t="s">
        <v>33</v>
      </c>
      <c r="D92" s="29">
        <v>1</v>
      </c>
      <c r="E92" s="36"/>
      <c r="F92" s="36"/>
    </row>
    <row r="93" spans="1:6" ht="12">
      <c r="A93" s="40"/>
      <c r="B93" s="57" t="s">
        <v>231</v>
      </c>
      <c r="C93" s="28" t="s">
        <v>33</v>
      </c>
      <c r="D93" s="29">
        <v>1</v>
      </c>
      <c r="E93" s="36"/>
      <c r="F93" s="36"/>
    </row>
    <row r="94" spans="1:6" ht="12">
      <c r="A94" s="40">
        <v>5</v>
      </c>
      <c r="B94" s="46" t="s">
        <v>232</v>
      </c>
      <c r="C94" s="28" t="s">
        <v>173</v>
      </c>
      <c r="D94" s="29">
        <v>1</v>
      </c>
      <c r="E94" s="36"/>
      <c r="F94" s="36"/>
    </row>
    <row r="95" spans="1:6" ht="12">
      <c r="A95" s="40"/>
      <c r="B95" s="46" t="s">
        <v>1510</v>
      </c>
      <c r="C95" s="28"/>
      <c r="D95" s="29"/>
      <c r="E95" s="36"/>
      <c r="F95" s="36"/>
    </row>
    <row r="96" spans="1:6" ht="12">
      <c r="A96" s="40"/>
      <c r="B96" s="46" t="s">
        <v>233</v>
      </c>
      <c r="C96" s="28" t="s">
        <v>173</v>
      </c>
      <c r="D96" s="29">
        <v>1</v>
      </c>
      <c r="E96" s="36"/>
      <c r="F96" s="36"/>
    </row>
    <row r="97" spans="1:6" ht="12">
      <c r="A97" s="40">
        <v>6</v>
      </c>
      <c r="B97" s="46" t="s">
        <v>234</v>
      </c>
      <c r="C97" s="28" t="s">
        <v>33</v>
      </c>
      <c r="D97" s="29">
        <v>7</v>
      </c>
      <c r="E97" s="36"/>
      <c r="F97" s="36"/>
    </row>
    <row r="98" spans="1:6" ht="12">
      <c r="A98" s="40"/>
      <c r="B98" s="46" t="s">
        <v>235</v>
      </c>
      <c r="C98" s="28"/>
      <c r="D98" s="29"/>
      <c r="E98" s="36"/>
      <c r="F98" s="36"/>
    </row>
    <row r="99" spans="1:6" ht="12">
      <c r="A99" s="40"/>
      <c r="B99" s="46" t="s">
        <v>236</v>
      </c>
      <c r="C99" s="28" t="s">
        <v>33</v>
      </c>
      <c r="D99" s="29">
        <v>3</v>
      </c>
      <c r="E99" s="36"/>
      <c r="F99" s="36"/>
    </row>
    <row r="100" spans="1:6" ht="12">
      <c r="A100" s="40"/>
      <c r="B100" s="46" t="s">
        <v>235</v>
      </c>
      <c r="C100" s="28"/>
      <c r="D100" s="29"/>
      <c r="E100" s="36"/>
      <c r="F100" s="36"/>
    </row>
    <row r="101" spans="1:6" ht="12">
      <c r="A101" s="40"/>
      <c r="B101" s="46" t="s">
        <v>237</v>
      </c>
      <c r="C101" s="28" t="s">
        <v>33</v>
      </c>
      <c r="D101" s="29">
        <v>2</v>
      </c>
      <c r="E101" s="36"/>
      <c r="F101" s="36"/>
    </row>
    <row r="102" spans="1:6" ht="12">
      <c r="A102" s="40"/>
      <c r="B102" s="43" t="s">
        <v>235</v>
      </c>
      <c r="C102" s="28"/>
      <c r="D102" s="29"/>
      <c r="E102" s="36"/>
      <c r="F102" s="36"/>
    </row>
    <row r="103" spans="1:6" ht="12">
      <c r="A103" s="40"/>
      <c r="B103" s="43" t="s">
        <v>238</v>
      </c>
      <c r="C103" s="28" t="s">
        <v>33</v>
      </c>
      <c r="D103" s="29">
        <v>2</v>
      </c>
      <c r="E103" s="36"/>
      <c r="F103" s="36"/>
    </row>
    <row r="104" spans="1:6" ht="12">
      <c r="A104" s="40">
        <v>7</v>
      </c>
      <c r="B104" s="46" t="s">
        <v>239</v>
      </c>
      <c r="C104" s="28"/>
      <c r="D104" s="29"/>
      <c r="E104" s="36"/>
      <c r="F104" s="36"/>
    </row>
    <row r="105" spans="1:6" ht="12">
      <c r="A105" s="40"/>
      <c r="B105" s="46" t="s">
        <v>240</v>
      </c>
      <c r="C105" s="28" t="s">
        <v>33</v>
      </c>
      <c r="D105" s="29">
        <v>4</v>
      </c>
      <c r="E105" s="36"/>
      <c r="F105" s="36"/>
    </row>
    <row r="106" spans="1:6" ht="12">
      <c r="A106" s="40"/>
      <c r="B106" s="43" t="s">
        <v>241</v>
      </c>
      <c r="C106" s="28"/>
      <c r="D106" s="29"/>
      <c r="E106" s="36"/>
      <c r="F106" s="36"/>
    </row>
    <row r="107" spans="1:6" ht="12">
      <c r="A107" s="40"/>
      <c r="B107" s="43" t="s">
        <v>242</v>
      </c>
      <c r="C107" s="28" t="s">
        <v>33</v>
      </c>
      <c r="D107" s="29">
        <v>2</v>
      </c>
      <c r="E107" s="36"/>
      <c r="F107" s="36"/>
    </row>
    <row r="108" spans="1:6" ht="12">
      <c r="A108" s="40"/>
      <c r="B108" s="43" t="s">
        <v>243</v>
      </c>
      <c r="C108" s="28"/>
      <c r="D108" s="29"/>
      <c r="E108" s="36"/>
      <c r="F108" s="36"/>
    </row>
    <row r="109" spans="1:6" ht="12">
      <c r="A109" s="40"/>
      <c r="B109" s="43" t="s">
        <v>244</v>
      </c>
      <c r="C109" s="28" t="s">
        <v>33</v>
      </c>
      <c r="D109" s="29">
        <v>2</v>
      </c>
      <c r="E109" s="36"/>
      <c r="F109" s="36"/>
    </row>
    <row r="110" spans="1:6" ht="12">
      <c r="A110" s="40">
        <v>8</v>
      </c>
      <c r="B110" s="46" t="s">
        <v>245</v>
      </c>
      <c r="C110" s="28" t="s">
        <v>33</v>
      </c>
      <c r="D110" s="29">
        <v>2</v>
      </c>
      <c r="E110" s="36"/>
      <c r="F110" s="36"/>
    </row>
    <row r="111" spans="1:6" ht="12">
      <c r="A111" s="40"/>
      <c r="B111" s="43" t="s">
        <v>246</v>
      </c>
      <c r="C111" s="28" t="s">
        <v>33</v>
      </c>
      <c r="D111" s="29">
        <v>1</v>
      </c>
      <c r="E111" s="36"/>
      <c r="F111" s="36"/>
    </row>
    <row r="112" spans="1:6" ht="12">
      <c r="A112" s="40"/>
      <c r="B112" s="43" t="s">
        <v>247</v>
      </c>
      <c r="C112" s="28" t="s">
        <v>33</v>
      </c>
      <c r="D112" s="29">
        <v>1</v>
      </c>
      <c r="E112" s="36"/>
      <c r="F112" s="36"/>
    </row>
    <row r="113" spans="1:6" ht="12">
      <c r="A113" s="40">
        <v>9</v>
      </c>
      <c r="B113" s="46" t="s">
        <v>248</v>
      </c>
      <c r="C113" s="28"/>
      <c r="D113" s="29"/>
      <c r="E113" s="36"/>
      <c r="F113" s="36"/>
    </row>
    <row r="114" spans="1:6" ht="12">
      <c r="A114" s="40"/>
      <c r="B114" s="46" t="s">
        <v>184</v>
      </c>
      <c r="C114" s="28" t="s">
        <v>23</v>
      </c>
      <c r="D114" s="29">
        <f>D117+D120+D123+D124+D126+D128</f>
        <v>87.5</v>
      </c>
      <c r="E114" s="36"/>
      <c r="F114" s="36"/>
    </row>
    <row r="115" spans="1:6" ht="12">
      <c r="A115" s="40"/>
      <c r="B115" s="43" t="s">
        <v>249</v>
      </c>
      <c r="C115" s="28"/>
      <c r="D115" s="29"/>
      <c r="E115" s="36"/>
      <c r="F115" s="36"/>
    </row>
    <row r="116" spans="1:6" ht="12">
      <c r="A116" s="40"/>
      <c r="B116" s="43" t="s">
        <v>250</v>
      </c>
      <c r="C116" s="28"/>
      <c r="D116" s="29"/>
      <c r="E116" s="36"/>
      <c r="F116" s="36"/>
    </row>
    <row r="117" spans="1:6" ht="12">
      <c r="A117" s="40"/>
      <c r="B117" s="43" t="s">
        <v>251</v>
      </c>
      <c r="C117" s="28" t="s">
        <v>23</v>
      </c>
      <c r="D117" s="29">
        <v>12</v>
      </c>
      <c r="E117" s="36"/>
      <c r="F117" s="36"/>
    </row>
    <row r="118" spans="1:6" ht="12">
      <c r="A118" s="40"/>
      <c r="B118" s="43" t="s">
        <v>249</v>
      </c>
      <c r="C118" s="28"/>
      <c r="D118" s="29"/>
      <c r="E118" s="36"/>
      <c r="F118" s="36"/>
    </row>
    <row r="119" spans="1:6" ht="12">
      <c r="A119" s="40"/>
      <c r="B119" s="43" t="s">
        <v>252</v>
      </c>
      <c r="C119" s="28"/>
      <c r="D119" s="29"/>
      <c r="E119" s="36"/>
      <c r="F119" s="36"/>
    </row>
    <row r="120" spans="1:6" ht="12">
      <c r="A120" s="40"/>
      <c r="B120" s="43" t="s">
        <v>251</v>
      </c>
      <c r="C120" s="28" t="s">
        <v>23</v>
      </c>
      <c r="D120" s="29">
        <v>3.5</v>
      </c>
      <c r="E120" s="36"/>
      <c r="F120" s="36"/>
    </row>
    <row r="121" spans="1:6" ht="12">
      <c r="A121" s="40"/>
      <c r="B121" s="43" t="s">
        <v>249</v>
      </c>
      <c r="C121" s="28"/>
      <c r="D121" s="29"/>
      <c r="E121" s="36"/>
      <c r="F121" s="36"/>
    </row>
    <row r="122" spans="1:6" ht="12">
      <c r="A122" s="40"/>
      <c r="B122" s="43" t="s">
        <v>253</v>
      </c>
      <c r="C122" s="28"/>
      <c r="D122" s="29"/>
      <c r="E122" s="36"/>
      <c r="F122" s="36"/>
    </row>
    <row r="123" spans="1:6" ht="12">
      <c r="A123" s="40"/>
      <c r="B123" s="43" t="s">
        <v>251</v>
      </c>
      <c r="C123" s="28" t="s">
        <v>23</v>
      </c>
      <c r="D123" s="29">
        <v>31</v>
      </c>
      <c r="E123" s="36"/>
      <c r="F123" s="36"/>
    </row>
    <row r="124" spans="1:6" ht="12">
      <c r="A124" s="40"/>
      <c r="B124" s="30" t="s">
        <v>254</v>
      </c>
      <c r="C124" s="28" t="s">
        <v>23</v>
      </c>
      <c r="D124" s="29">
        <v>3</v>
      </c>
      <c r="E124" s="36"/>
      <c r="F124" s="36"/>
    </row>
    <row r="125" spans="1:6" ht="12">
      <c r="A125" s="40"/>
      <c r="B125" s="30" t="s">
        <v>255</v>
      </c>
      <c r="C125" s="28"/>
      <c r="D125" s="29"/>
      <c r="E125" s="36"/>
      <c r="F125" s="36"/>
    </row>
    <row r="126" spans="1:6" ht="12">
      <c r="A126" s="40"/>
      <c r="B126" s="43" t="s">
        <v>256</v>
      </c>
      <c r="C126" s="28" t="s">
        <v>23</v>
      </c>
      <c r="D126" s="29">
        <v>32</v>
      </c>
      <c r="E126" s="36"/>
      <c r="F126" s="36"/>
    </row>
    <row r="127" spans="1:6" ht="12">
      <c r="A127" s="40"/>
      <c r="B127" s="30" t="s">
        <v>257</v>
      </c>
      <c r="C127" s="28"/>
      <c r="D127" s="29"/>
      <c r="E127" s="36"/>
      <c r="F127" s="36"/>
    </row>
    <row r="128" spans="1:6" ht="12">
      <c r="A128" s="40"/>
      <c r="B128" s="43" t="s">
        <v>258</v>
      </c>
      <c r="C128" s="28" t="s">
        <v>23</v>
      </c>
      <c r="D128" s="29">
        <v>6</v>
      </c>
      <c r="E128" s="36"/>
      <c r="F128" s="36"/>
    </row>
    <row r="129" spans="1:6" ht="12">
      <c r="A129" s="40">
        <v>10</v>
      </c>
      <c r="B129" s="46" t="s">
        <v>259</v>
      </c>
      <c r="C129" s="28"/>
      <c r="D129" s="29"/>
      <c r="E129" s="36"/>
      <c r="F129" s="36"/>
    </row>
    <row r="130" spans="1:6" ht="12">
      <c r="A130" s="40"/>
      <c r="B130" s="46" t="s">
        <v>260</v>
      </c>
      <c r="C130" s="28"/>
      <c r="D130" s="29"/>
      <c r="E130" s="36"/>
      <c r="F130" s="36"/>
    </row>
    <row r="131" spans="1:6" ht="12">
      <c r="A131" s="40"/>
      <c r="B131" s="46" t="s">
        <v>261</v>
      </c>
      <c r="C131" s="28" t="s">
        <v>23</v>
      </c>
      <c r="D131" s="29">
        <f>D132+D133+D134+D135+D136+D137+D138+D139+D140</f>
        <v>73</v>
      </c>
      <c r="E131" s="36"/>
      <c r="F131" s="36"/>
    </row>
    <row r="132" spans="1:6" ht="12">
      <c r="A132" s="40"/>
      <c r="B132" s="43" t="s">
        <v>262</v>
      </c>
      <c r="C132" s="28" t="s">
        <v>23</v>
      </c>
      <c r="D132" s="29">
        <v>5</v>
      </c>
      <c r="E132" s="36"/>
      <c r="F132" s="36"/>
    </row>
    <row r="133" spans="1:6" ht="12">
      <c r="A133" s="40"/>
      <c r="B133" s="43" t="s">
        <v>263</v>
      </c>
      <c r="C133" s="28" t="s">
        <v>23</v>
      </c>
      <c r="D133" s="29">
        <v>6.5</v>
      </c>
      <c r="E133" s="36"/>
      <c r="F133" s="36"/>
    </row>
    <row r="134" spans="1:6" ht="12">
      <c r="A134" s="40"/>
      <c r="B134" s="43" t="s">
        <v>264</v>
      </c>
      <c r="C134" s="28" t="s">
        <v>23</v>
      </c>
      <c r="D134" s="29">
        <v>1.5</v>
      </c>
      <c r="E134" s="36"/>
      <c r="F134" s="36"/>
    </row>
    <row r="135" spans="1:6" ht="12">
      <c r="A135" s="40"/>
      <c r="B135" s="43" t="s">
        <v>265</v>
      </c>
      <c r="C135" s="28" t="s">
        <v>23</v>
      </c>
      <c r="D135" s="29">
        <v>2</v>
      </c>
      <c r="E135" s="36"/>
      <c r="F135" s="36"/>
    </row>
    <row r="136" spans="1:6" ht="12">
      <c r="A136" s="40"/>
      <c r="B136" s="43" t="s">
        <v>266</v>
      </c>
      <c r="C136" s="28" t="s">
        <v>23</v>
      </c>
      <c r="D136" s="29">
        <v>1.5</v>
      </c>
      <c r="E136" s="36"/>
      <c r="F136" s="36"/>
    </row>
    <row r="137" spans="1:6" ht="12">
      <c r="A137" s="40"/>
      <c r="B137" s="43" t="s">
        <v>267</v>
      </c>
      <c r="C137" s="28" t="s">
        <v>23</v>
      </c>
      <c r="D137" s="29">
        <v>19</v>
      </c>
      <c r="E137" s="36"/>
      <c r="F137" s="36"/>
    </row>
    <row r="138" spans="1:6" ht="12">
      <c r="A138" s="40"/>
      <c r="B138" s="43" t="s">
        <v>268</v>
      </c>
      <c r="C138" s="28" t="s">
        <v>23</v>
      </c>
      <c r="D138" s="29">
        <v>3</v>
      </c>
      <c r="E138" s="36"/>
      <c r="F138" s="36"/>
    </row>
    <row r="139" spans="1:6" ht="12">
      <c r="A139" s="40"/>
      <c r="B139" s="43" t="s">
        <v>269</v>
      </c>
      <c r="C139" s="28" t="s">
        <v>23</v>
      </c>
      <c r="D139" s="29">
        <v>2.5</v>
      </c>
      <c r="E139" s="36"/>
      <c r="F139" s="36"/>
    </row>
    <row r="140" spans="1:6" ht="12">
      <c r="A140" s="40"/>
      <c r="B140" s="43" t="s">
        <v>270</v>
      </c>
      <c r="C140" s="28" t="s">
        <v>23</v>
      </c>
      <c r="D140" s="29">
        <v>32</v>
      </c>
      <c r="E140" s="36"/>
      <c r="F140" s="36"/>
    </row>
    <row r="141" spans="1:6" ht="12">
      <c r="A141" s="40">
        <v>11</v>
      </c>
      <c r="B141" s="46" t="s">
        <v>271</v>
      </c>
      <c r="C141" s="28" t="s">
        <v>206</v>
      </c>
      <c r="D141" s="29">
        <v>2</v>
      </c>
      <c r="E141" s="36"/>
      <c r="F141" s="36"/>
    </row>
    <row r="142" spans="1:6" ht="12">
      <c r="A142" s="40"/>
      <c r="B142" s="43" t="s">
        <v>56</v>
      </c>
      <c r="C142" s="28" t="s">
        <v>173</v>
      </c>
      <c r="D142" s="29">
        <v>2</v>
      </c>
      <c r="E142" s="36"/>
      <c r="F142" s="36"/>
    </row>
    <row r="143" spans="1:6" ht="12">
      <c r="A143" s="40">
        <v>12</v>
      </c>
      <c r="B143" s="46" t="s">
        <v>272</v>
      </c>
      <c r="C143" s="28"/>
      <c r="D143" s="29"/>
      <c r="E143" s="36"/>
      <c r="F143" s="36"/>
    </row>
    <row r="144" spans="1:6" ht="12">
      <c r="A144" s="40"/>
      <c r="B144" s="46" t="s">
        <v>273</v>
      </c>
      <c r="C144" s="28" t="s">
        <v>206</v>
      </c>
      <c r="D144" s="29">
        <v>2</v>
      </c>
      <c r="E144" s="36"/>
      <c r="F144" s="36"/>
    </row>
    <row r="145" spans="1:6" ht="12">
      <c r="A145" s="40"/>
      <c r="B145" s="43" t="s">
        <v>56</v>
      </c>
      <c r="C145" s="28" t="s">
        <v>173</v>
      </c>
      <c r="D145" s="29">
        <v>2</v>
      </c>
      <c r="E145" s="36"/>
      <c r="F145" s="36"/>
    </row>
    <row r="146" spans="1:6" ht="12">
      <c r="A146" s="40">
        <v>13</v>
      </c>
      <c r="B146" s="46" t="s">
        <v>274</v>
      </c>
      <c r="C146" s="28"/>
      <c r="D146" s="29"/>
      <c r="E146" s="36"/>
      <c r="F146" s="36"/>
    </row>
    <row r="147" spans="1:6" ht="12">
      <c r="A147" s="40"/>
      <c r="B147" s="46" t="s">
        <v>275</v>
      </c>
      <c r="C147" s="28"/>
      <c r="D147" s="29"/>
      <c r="E147" s="36"/>
      <c r="F147" s="36"/>
    </row>
    <row r="148" spans="1:6" ht="12">
      <c r="A148" s="40"/>
      <c r="B148" s="46" t="s">
        <v>276</v>
      </c>
      <c r="C148" s="28" t="s">
        <v>21</v>
      </c>
      <c r="D148" s="29">
        <v>10</v>
      </c>
      <c r="E148" s="36"/>
      <c r="F148" s="36"/>
    </row>
    <row r="149" spans="1:6" ht="12">
      <c r="A149" s="40"/>
      <c r="B149" s="43" t="s">
        <v>56</v>
      </c>
      <c r="C149" s="28" t="s">
        <v>21</v>
      </c>
      <c r="D149" s="29">
        <v>10</v>
      </c>
      <c r="E149" s="36"/>
      <c r="F149" s="36"/>
    </row>
    <row r="150" spans="1:6" ht="12">
      <c r="A150" s="40">
        <v>14</v>
      </c>
      <c r="B150" s="46" t="s">
        <v>277</v>
      </c>
      <c r="C150" s="28"/>
      <c r="D150" s="29"/>
      <c r="E150" s="36"/>
      <c r="F150" s="36"/>
    </row>
    <row r="151" spans="1:6" ht="12">
      <c r="A151" s="40"/>
      <c r="B151" s="46" t="s">
        <v>278</v>
      </c>
      <c r="C151" s="28" t="s">
        <v>209</v>
      </c>
      <c r="D151" s="29">
        <v>1</v>
      </c>
      <c r="E151" s="36"/>
      <c r="F151" s="36"/>
    </row>
    <row r="152" spans="1:6" ht="12">
      <c r="A152" s="40"/>
      <c r="B152" s="58" t="s">
        <v>210</v>
      </c>
      <c r="C152" s="28" t="s">
        <v>209</v>
      </c>
      <c r="D152" s="29">
        <v>1</v>
      </c>
      <c r="E152" s="36"/>
      <c r="F152" s="36"/>
    </row>
    <row r="153" spans="1:6" ht="12">
      <c r="A153" s="40"/>
      <c r="B153" s="58" t="s">
        <v>56</v>
      </c>
      <c r="C153" s="28" t="s">
        <v>209</v>
      </c>
      <c r="D153" s="29">
        <v>1</v>
      </c>
      <c r="E153" s="36"/>
      <c r="F153" s="36"/>
    </row>
    <row r="154" spans="1:6" ht="12">
      <c r="A154" s="40"/>
      <c r="B154" s="58"/>
      <c r="C154" s="28"/>
      <c r="D154" s="29"/>
      <c r="E154" s="36"/>
      <c r="F154" s="36"/>
    </row>
    <row r="155" spans="1:6" ht="12.75">
      <c r="A155" s="40"/>
      <c r="B155" s="59" t="s">
        <v>279</v>
      </c>
      <c r="C155" s="28"/>
      <c r="D155" s="29"/>
      <c r="E155" s="36"/>
      <c r="F155" s="36"/>
    </row>
    <row r="156" spans="1:6" ht="12">
      <c r="A156" s="40">
        <v>1</v>
      </c>
      <c r="B156" s="34" t="s">
        <v>280</v>
      </c>
      <c r="C156" s="28"/>
      <c r="D156" s="29"/>
      <c r="E156" s="36"/>
      <c r="F156" s="36"/>
    </row>
    <row r="157" spans="1:6" ht="12">
      <c r="A157" s="40"/>
      <c r="B157" s="34" t="s">
        <v>281</v>
      </c>
      <c r="C157" s="28"/>
      <c r="D157" s="29"/>
      <c r="E157" s="36"/>
      <c r="F157" s="36"/>
    </row>
    <row r="158" spans="1:6" ht="12">
      <c r="A158" s="40"/>
      <c r="B158" s="34" t="s">
        <v>282</v>
      </c>
      <c r="C158" s="28" t="s">
        <v>173</v>
      </c>
      <c r="D158" s="29">
        <v>1</v>
      </c>
      <c r="E158" s="36"/>
      <c r="F158" s="36"/>
    </row>
    <row r="159" spans="1:6" ht="12">
      <c r="A159" s="40"/>
      <c r="B159" s="35" t="s">
        <v>283</v>
      </c>
      <c r="C159" s="28"/>
      <c r="D159" s="29"/>
      <c r="E159" s="36"/>
      <c r="F159" s="36"/>
    </row>
    <row r="160" spans="1:6" ht="12">
      <c r="A160" s="40"/>
      <c r="B160" s="35" t="s">
        <v>284</v>
      </c>
      <c r="C160" s="28" t="s">
        <v>173</v>
      </c>
      <c r="D160" s="29">
        <v>1</v>
      </c>
      <c r="E160" s="36"/>
      <c r="F160" s="36"/>
    </row>
    <row r="161" spans="1:6" ht="12">
      <c r="A161" s="40">
        <v>2</v>
      </c>
      <c r="B161" s="34" t="s">
        <v>285</v>
      </c>
      <c r="C161" s="28"/>
      <c r="D161" s="29"/>
      <c r="E161" s="36"/>
      <c r="F161" s="36"/>
    </row>
    <row r="162" spans="1:6" ht="12">
      <c r="A162" s="40"/>
      <c r="B162" s="34" t="s">
        <v>184</v>
      </c>
      <c r="C162" s="28" t="s">
        <v>173</v>
      </c>
      <c r="D162" s="29">
        <v>1</v>
      </c>
      <c r="E162" s="36"/>
      <c r="F162" s="36"/>
    </row>
    <row r="163" spans="1:6" ht="12">
      <c r="A163" s="40"/>
      <c r="B163" s="43" t="s">
        <v>56</v>
      </c>
      <c r="C163" s="28" t="s">
        <v>173</v>
      </c>
      <c r="D163" s="29">
        <v>1</v>
      </c>
      <c r="E163" s="36"/>
      <c r="F163" s="36"/>
    </row>
    <row r="164" spans="1:6" ht="12">
      <c r="A164" s="40">
        <v>3</v>
      </c>
      <c r="B164" s="34" t="s">
        <v>286</v>
      </c>
      <c r="C164" s="28" t="s">
        <v>33</v>
      </c>
      <c r="D164" s="29">
        <v>2</v>
      </c>
      <c r="E164" s="36"/>
      <c r="F164" s="36"/>
    </row>
    <row r="165" spans="1:6" ht="12">
      <c r="A165" s="40"/>
      <c r="B165" s="35" t="s">
        <v>287</v>
      </c>
      <c r="C165" s="28" t="s">
        <v>33</v>
      </c>
      <c r="D165" s="29">
        <v>2</v>
      </c>
      <c r="E165" s="36"/>
      <c r="F165" s="36"/>
    </row>
    <row r="166" spans="1:6" ht="12">
      <c r="A166" s="40">
        <v>4</v>
      </c>
      <c r="B166" s="34" t="s">
        <v>288</v>
      </c>
      <c r="C166" s="28" t="s">
        <v>33</v>
      </c>
      <c r="D166" s="29">
        <v>4</v>
      </c>
      <c r="E166" s="36"/>
      <c r="F166" s="36"/>
    </row>
    <row r="167" spans="1:6" ht="12">
      <c r="A167" s="40"/>
      <c r="B167" s="35" t="s">
        <v>289</v>
      </c>
      <c r="C167" s="28" t="s">
        <v>33</v>
      </c>
      <c r="D167" s="29">
        <v>4</v>
      </c>
      <c r="E167" s="36"/>
      <c r="F167" s="36"/>
    </row>
    <row r="168" spans="1:6" ht="12">
      <c r="A168" s="40">
        <v>5</v>
      </c>
      <c r="B168" s="34" t="s">
        <v>290</v>
      </c>
      <c r="C168" s="28"/>
      <c r="D168" s="29"/>
      <c r="E168" s="36"/>
      <c r="F168" s="36"/>
    </row>
    <row r="169" spans="1:6" ht="12">
      <c r="A169" s="40"/>
      <c r="B169" s="34" t="s">
        <v>240</v>
      </c>
      <c r="C169" s="28" t="s">
        <v>33</v>
      </c>
      <c r="D169" s="29">
        <v>4</v>
      </c>
      <c r="E169" s="36"/>
      <c r="F169" s="36"/>
    </row>
    <row r="170" spans="1:6" ht="12">
      <c r="A170" s="40"/>
      <c r="B170" s="35" t="s">
        <v>291</v>
      </c>
      <c r="C170" s="28" t="s">
        <v>33</v>
      </c>
      <c r="D170" s="29">
        <v>4</v>
      </c>
      <c r="E170" s="36"/>
      <c r="F170" s="36"/>
    </row>
    <row r="171" spans="1:6" ht="12">
      <c r="A171" s="40">
        <v>7</v>
      </c>
      <c r="B171" s="34" t="s">
        <v>292</v>
      </c>
      <c r="C171" s="28"/>
      <c r="D171" s="29"/>
      <c r="E171" s="36"/>
      <c r="F171" s="36"/>
    </row>
    <row r="172" spans="1:6" ht="12">
      <c r="A172" s="40"/>
      <c r="B172" s="34" t="s">
        <v>240</v>
      </c>
      <c r="C172" s="28" t="s">
        <v>23</v>
      </c>
      <c r="D172" s="29">
        <v>70</v>
      </c>
      <c r="E172" s="36"/>
      <c r="F172" s="36"/>
    </row>
    <row r="173" spans="1:6" ht="12">
      <c r="A173" s="40"/>
      <c r="B173" s="35" t="s">
        <v>293</v>
      </c>
      <c r="C173" s="28" t="s">
        <v>23</v>
      </c>
      <c r="D173" s="29">
        <v>70</v>
      </c>
      <c r="E173" s="36"/>
      <c r="F173" s="36"/>
    </row>
    <row r="174" spans="1:6" ht="12">
      <c r="A174" s="40">
        <v>8</v>
      </c>
      <c r="B174" s="34" t="s">
        <v>294</v>
      </c>
      <c r="C174" s="28"/>
      <c r="D174" s="29"/>
      <c r="E174" s="36"/>
      <c r="F174" s="36"/>
    </row>
    <row r="175" spans="1:6" ht="12">
      <c r="A175" s="40"/>
      <c r="B175" s="34" t="s">
        <v>295</v>
      </c>
      <c r="C175" s="28" t="s">
        <v>23</v>
      </c>
      <c r="D175" s="29">
        <v>54</v>
      </c>
      <c r="E175" s="36"/>
      <c r="F175" s="36"/>
    </row>
    <row r="176" spans="1:6" ht="12">
      <c r="A176" s="40"/>
      <c r="B176" s="35" t="s">
        <v>296</v>
      </c>
      <c r="C176" s="28" t="s">
        <v>23</v>
      </c>
      <c r="D176" s="29">
        <v>54</v>
      </c>
      <c r="E176" s="36"/>
      <c r="F176" s="36"/>
    </row>
    <row r="177" spans="1:6" ht="12">
      <c r="A177" s="40">
        <v>9</v>
      </c>
      <c r="B177" s="34" t="s">
        <v>297</v>
      </c>
      <c r="C177" s="28"/>
      <c r="D177" s="29"/>
      <c r="E177" s="36"/>
      <c r="F177" s="36"/>
    </row>
    <row r="178" spans="1:6" ht="12">
      <c r="A178" s="40"/>
      <c r="B178" s="34" t="s">
        <v>298</v>
      </c>
      <c r="C178" s="28"/>
      <c r="D178" s="29"/>
      <c r="E178" s="36"/>
      <c r="F178" s="36"/>
    </row>
    <row r="179" spans="1:6" ht="12">
      <c r="A179" s="40"/>
      <c r="B179" s="34" t="s">
        <v>299</v>
      </c>
      <c r="C179" s="28" t="s">
        <v>23</v>
      </c>
      <c r="D179" s="29">
        <v>16</v>
      </c>
      <c r="E179" s="36"/>
      <c r="F179" s="36"/>
    </row>
    <row r="180" spans="1:6" ht="12">
      <c r="A180" s="40"/>
      <c r="B180" s="35" t="s">
        <v>296</v>
      </c>
      <c r="C180" s="28" t="s">
        <v>23</v>
      </c>
      <c r="D180" s="29">
        <v>16</v>
      </c>
      <c r="E180" s="36"/>
      <c r="F180" s="36"/>
    </row>
    <row r="181" spans="1:6" ht="12">
      <c r="A181" s="40">
        <v>10</v>
      </c>
      <c r="B181" s="34" t="s">
        <v>300</v>
      </c>
      <c r="C181" s="28" t="s">
        <v>33</v>
      </c>
      <c r="D181" s="29">
        <v>1</v>
      </c>
      <c r="E181" s="36"/>
      <c r="F181" s="36"/>
    </row>
    <row r="182" spans="1:6" ht="12">
      <c r="A182" s="40"/>
      <c r="B182" s="35" t="s">
        <v>301</v>
      </c>
      <c r="C182" s="28" t="s">
        <v>33</v>
      </c>
      <c r="D182" s="29">
        <v>1</v>
      </c>
      <c r="E182" s="36"/>
      <c r="F182" s="36"/>
    </row>
    <row r="183" spans="1:6" ht="12">
      <c r="A183" s="40">
        <v>11</v>
      </c>
      <c r="B183" s="34" t="s">
        <v>302</v>
      </c>
      <c r="C183" s="28"/>
      <c r="D183" s="29"/>
      <c r="E183" s="36"/>
      <c r="F183" s="36"/>
    </row>
    <row r="184" spans="1:6" ht="12">
      <c r="A184" s="40"/>
      <c r="B184" s="34" t="s">
        <v>303</v>
      </c>
      <c r="C184" s="28" t="s">
        <v>304</v>
      </c>
      <c r="D184" s="29">
        <v>80</v>
      </c>
      <c r="E184" s="36"/>
      <c r="F184" s="36"/>
    </row>
    <row r="185" spans="1:6" ht="12">
      <c r="A185" s="40"/>
      <c r="B185" s="35" t="s">
        <v>305</v>
      </c>
      <c r="C185" s="28" t="s">
        <v>304</v>
      </c>
      <c r="D185" s="29">
        <v>80</v>
      </c>
      <c r="E185" s="36"/>
      <c r="F185" s="36"/>
    </row>
    <row r="186" spans="1:6" ht="12">
      <c r="A186" s="40"/>
      <c r="B186" s="58" t="s">
        <v>210</v>
      </c>
      <c r="C186" s="28" t="s">
        <v>209</v>
      </c>
      <c r="D186" s="29">
        <v>1</v>
      </c>
      <c r="E186" s="36"/>
      <c r="F186" s="36"/>
    </row>
    <row r="187" spans="1:6" ht="12">
      <c r="A187" s="40"/>
      <c r="B187" s="58" t="s">
        <v>56</v>
      </c>
      <c r="C187" s="28" t="s">
        <v>209</v>
      </c>
      <c r="D187" s="29">
        <v>1</v>
      </c>
      <c r="E187" s="36"/>
      <c r="F187" s="36"/>
    </row>
    <row r="188" spans="1:6" ht="12">
      <c r="A188" s="40"/>
      <c r="B188" s="58"/>
      <c r="C188" s="28"/>
      <c r="D188" s="29"/>
      <c r="E188" s="36"/>
      <c r="F188" s="36"/>
    </row>
    <row r="189" spans="1:6" ht="12.75">
      <c r="A189" s="40"/>
      <c r="B189" s="59" t="s">
        <v>306</v>
      </c>
      <c r="C189" s="28"/>
      <c r="D189" s="29"/>
      <c r="E189" s="36"/>
      <c r="F189" s="36"/>
    </row>
    <row r="190" spans="1:6" ht="12">
      <c r="A190" s="40">
        <v>1</v>
      </c>
      <c r="B190" s="34" t="s">
        <v>1</v>
      </c>
      <c r="C190" s="28"/>
      <c r="D190" s="29"/>
      <c r="E190" s="36"/>
      <c r="F190" s="36"/>
    </row>
    <row r="191" spans="1:6" ht="12">
      <c r="A191" s="40"/>
      <c r="B191" s="34" t="s">
        <v>307</v>
      </c>
      <c r="C191" s="28" t="s">
        <v>173</v>
      </c>
      <c r="D191" s="29">
        <v>3</v>
      </c>
      <c r="E191" s="36"/>
      <c r="F191" s="36"/>
    </row>
    <row r="192" spans="1:6" ht="12">
      <c r="A192" s="40"/>
      <c r="B192" s="35" t="s">
        <v>2</v>
      </c>
      <c r="C192" s="28"/>
      <c r="D192" s="29"/>
      <c r="E192" s="36"/>
      <c r="F192" s="36"/>
    </row>
    <row r="193" spans="1:6" ht="12">
      <c r="A193" s="40"/>
      <c r="B193" s="35" t="s">
        <v>308</v>
      </c>
      <c r="C193" s="28" t="s">
        <v>173</v>
      </c>
      <c r="D193" s="29">
        <v>3</v>
      </c>
      <c r="E193" s="36"/>
      <c r="F193" s="36"/>
    </row>
    <row r="194" spans="1:6" ht="12">
      <c r="A194" s="40">
        <v>2</v>
      </c>
      <c r="B194" s="34" t="s">
        <v>309</v>
      </c>
      <c r="C194" s="28"/>
      <c r="D194" s="29"/>
      <c r="E194" s="36"/>
      <c r="F194" s="36"/>
    </row>
    <row r="195" spans="1:6" ht="12">
      <c r="A195" s="40"/>
      <c r="B195" s="34" t="s">
        <v>310</v>
      </c>
      <c r="C195" s="28" t="s">
        <v>206</v>
      </c>
      <c r="D195" s="29">
        <v>3</v>
      </c>
      <c r="E195" s="36"/>
      <c r="F195" s="36"/>
    </row>
    <row r="196" spans="1:6" ht="12">
      <c r="A196" s="40">
        <v>3</v>
      </c>
      <c r="B196" s="34" t="s">
        <v>311</v>
      </c>
      <c r="C196" s="28" t="s">
        <v>206</v>
      </c>
      <c r="D196" s="29">
        <v>3</v>
      </c>
      <c r="E196" s="36"/>
      <c r="F196" s="36"/>
    </row>
    <row r="197" spans="1:6" ht="12">
      <c r="A197" s="40"/>
      <c r="B197" s="34"/>
      <c r="C197" s="28"/>
      <c r="D197" s="29"/>
      <c r="E197" s="36"/>
      <c r="F197" s="36"/>
    </row>
    <row r="198" spans="1:6" ht="12.75">
      <c r="A198" s="40"/>
      <c r="B198" s="59" t="s">
        <v>312</v>
      </c>
      <c r="C198" s="28"/>
      <c r="D198" s="29"/>
      <c r="E198" s="36"/>
      <c r="F198" s="36"/>
    </row>
    <row r="199" spans="1:6" ht="12">
      <c r="A199" s="40">
        <v>1</v>
      </c>
      <c r="B199" s="34" t="s">
        <v>313</v>
      </c>
      <c r="C199" s="28"/>
      <c r="D199" s="29"/>
      <c r="E199" s="36"/>
      <c r="F199" s="36"/>
    </row>
    <row r="200" spans="1:6" ht="12">
      <c r="A200" s="40"/>
      <c r="B200" s="34" t="s">
        <v>314</v>
      </c>
      <c r="C200" s="28" t="s">
        <v>173</v>
      </c>
      <c r="D200" s="29">
        <v>2</v>
      </c>
      <c r="E200" s="36"/>
      <c r="F200" s="36"/>
    </row>
    <row r="201" spans="1:6" ht="12">
      <c r="A201" s="40"/>
      <c r="B201" s="35" t="s">
        <v>315</v>
      </c>
      <c r="C201" s="28" t="s">
        <v>173</v>
      </c>
      <c r="D201" s="29">
        <v>2</v>
      </c>
      <c r="E201" s="36"/>
      <c r="F201" s="36"/>
    </row>
    <row r="202" spans="1:6" ht="12">
      <c r="A202" s="40">
        <v>2</v>
      </c>
      <c r="B202" s="34" t="s">
        <v>316</v>
      </c>
      <c r="C202" s="28"/>
      <c r="D202" s="29"/>
      <c r="E202" s="36"/>
      <c r="F202" s="36"/>
    </row>
    <row r="203" spans="1:6" ht="12">
      <c r="A203" s="40"/>
      <c r="B203" s="34" t="s">
        <v>317</v>
      </c>
      <c r="C203" s="28" t="s">
        <v>173</v>
      </c>
      <c r="D203" s="29">
        <v>2</v>
      </c>
      <c r="E203" s="36"/>
      <c r="F203" s="36"/>
    </row>
    <row r="204" spans="1:6" ht="12">
      <c r="A204" s="40"/>
      <c r="B204" s="35" t="s">
        <v>318</v>
      </c>
      <c r="C204" s="28" t="s">
        <v>173</v>
      </c>
      <c r="D204" s="29">
        <v>2</v>
      </c>
      <c r="E204" s="36"/>
      <c r="F204" s="36"/>
    </row>
    <row r="205" spans="1:6" ht="12">
      <c r="A205" s="40">
        <v>3</v>
      </c>
      <c r="B205" s="49" t="s">
        <v>319</v>
      </c>
      <c r="C205" s="28" t="s">
        <v>33</v>
      </c>
      <c r="D205" s="29">
        <v>2</v>
      </c>
      <c r="E205" s="36"/>
      <c r="F205" s="36"/>
    </row>
    <row r="206" spans="1:6" ht="12">
      <c r="A206" s="40"/>
      <c r="B206" s="60" t="s">
        <v>320</v>
      </c>
      <c r="C206" s="28"/>
      <c r="D206" s="29"/>
      <c r="E206" s="36"/>
      <c r="F206" s="36"/>
    </row>
    <row r="207" spans="1:6" ht="12">
      <c r="A207" s="40"/>
      <c r="B207" s="60" t="s">
        <v>321</v>
      </c>
      <c r="C207" s="28" t="s">
        <v>33</v>
      </c>
      <c r="D207" s="29">
        <v>2</v>
      </c>
      <c r="E207" s="36"/>
      <c r="F207" s="36"/>
    </row>
    <row r="208" spans="1:6" ht="12">
      <c r="A208" s="40">
        <v>4</v>
      </c>
      <c r="B208" s="34" t="s">
        <v>322</v>
      </c>
      <c r="C208" s="28"/>
      <c r="D208" s="29"/>
      <c r="E208" s="36"/>
      <c r="F208" s="36"/>
    </row>
    <row r="209" spans="1:6" ht="12">
      <c r="A209" s="40"/>
      <c r="B209" s="34" t="s">
        <v>240</v>
      </c>
      <c r="C209" s="28" t="s">
        <v>33</v>
      </c>
      <c r="D209" s="29">
        <v>2</v>
      </c>
      <c r="E209" s="36"/>
      <c r="F209" s="36"/>
    </row>
    <row r="210" spans="1:6" ht="12">
      <c r="A210" s="40"/>
      <c r="B210" s="35" t="s">
        <v>322</v>
      </c>
      <c r="C210" s="28"/>
      <c r="D210" s="29"/>
      <c r="E210" s="36"/>
      <c r="F210" s="36"/>
    </row>
    <row r="211" spans="1:6" ht="12">
      <c r="A211" s="40"/>
      <c r="B211" s="35" t="s">
        <v>323</v>
      </c>
      <c r="C211" s="28" t="s">
        <v>33</v>
      </c>
      <c r="D211" s="29">
        <v>2</v>
      </c>
      <c r="E211" s="36"/>
      <c r="F211" s="36"/>
    </row>
    <row r="212" spans="1:6" ht="12">
      <c r="A212" s="40">
        <v>5</v>
      </c>
      <c r="B212" s="46" t="s">
        <v>248</v>
      </c>
      <c r="C212" s="28"/>
      <c r="D212" s="29"/>
      <c r="E212" s="36"/>
      <c r="F212" s="36"/>
    </row>
    <row r="213" spans="1:6" ht="12">
      <c r="A213" s="40"/>
      <c r="B213" s="46" t="s">
        <v>184</v>
      </c>
      <c r="C213" s="28" t="s">
        <v>23</v>
      </c>
      <c r="D213" s="29">
        <v>6</v>
      </c>
      <c r="E213" s="36"/>
      <c r="F213" s="36"/>
    </row>
    <row r="214" spans="1:6" ht="12">
      <c r="A214" s="40"/>
      <c r="B214" s="46" t="s">
        <v>249</v>
      </c>
      <c r="C214" s="28"/>
      <c r="D214" s="29"/>
      <c r="E214" s="36"/>
      <c r="F214" s="36"/>
    </row>
    <row r="215" spans="1:6" ht="12">
      <c r="A215" s="40"/>
      <c r="B215" s="35" t="s">
        <v>324</v>
      </c>
      <c r="C215" s="28"/>
      <c r="D215" s="29"/>
      <c r="E215" s="36"/>
      <c r="F215" s="36"/>
    </row>
    <row r="216" spans="1:6" ht="12">
      <c r="A216" s="40"/>
      <c r="B216" s="35" t="s">
        <v>256</v>
      </c>
      <c r="C216" s="28" t="s">
        <v>23</v>
      </c>
      <c r="D216" s="29">
        <v>6</v>
      </c>
      <c r="E216" s="36"/>
      <c r="F216" s="36"/>
    </row>
    <row r="217" spans="1:6" ht="12">
      <c r="A217" s="40">
        <v>6</v>
      </c>
      <c r="B217" s="46" t="s">
        <v>259</v>
      </c>
      <c r="C217" s="28"/>
      <c r="D217" s="29"/>
      <c r="E217" s="36"/>
      <c r="F217" s="36"/>
    </row>
    <row r="218" spans="1:6" ht="12">
      <c r="A218" s="40"/>
      <c r="B218" s="46" t="s">
        <v>260</v>
      </c>
      <c r="C218" s="28"/>
      <c r="D218" s="29"/>
      <c r="E218" s="36"/>
      <c r="F218" s="36"/>
    </row>
    <row r="219" spans="1:6" ht="12">
      <c r="A219" s="40"/>
      <c r="B219" s="46" t="s">
        <v>261</v>
      </c>
      <c r="C219" s="28" t="s">
        <v>23</v>
      </c>
      <c r="D219" s="29">
        <v>4</v>
      </c>
      <c r="E219" s="36"/>
      <c r="F219" s="36"/>
    </row>
    <row r="220" spans="1:6" ht="12">
      <c r="A220" s="40"/>
      <c r="B220" s="35" t="s">
        <v>325</v>
      </c>
      <c r="C220" s="28" t="s">
        <v>23</v>
      </c>
      <c r="D220" s="29">
        <v>4</v>
      </c>
      <c r="E220" s="36"/>
      <c r="F220" s="36"/>
    </row>
    <row r="221" spans="1:6" ht="12">
      <c r="A221" s="40">
        <v>7</v>
      </c>
      <c r="B221" s="46" t="s">
        <v>259</v>
      </c>
      <c r="C221" s="28"/>
      <c r="D221" s="29"/>
      <c r="E221" s="36"/>
      <c r="F221" s="36"/>
    </row>
    <row r="222" spans="1:6" ht="12">
      <c r="A222" s="40"/>
      <c r="B222" s="34" t="s">
        <v>326</v>
      </c>
      <c r="C222" s="28"/>
      <c r="D222" s="29"/>
      <c r="E222" s="36"/>
      <c r="F222" s="36"/>
    </row>
    <row r="223" spans="1:6" ht="12">
      <c r="A223" s="40"/>
      <c r="B223" s="34" t="s">
        <v>327</v>
      </c>
      <c r="C223" s="28" t="s">
        <v>23</v>
      </c>
      <c r="D223" s="29">
        <v>2</v>
      </c>
      <c r="E223" s="36"/>
      <c r="F223" s="36"/>
    </row>
    <row r="224" spans="1:6" ht="12">
      <c r="A224" s="40"/>
      <c r="B224" s="35" t="s">
        <v>328</v>
      </c>
      <c r="C224" s="28" t="s">
        <v>23</v>
      </c>
      <c r="D224" s="29">
        <v>4</v>
      </c>
      <c r="E224" s="36"/>
      <c r="F224" s="36"/>
    </row>
    <row r="225" spans="1:6" ht="12">
      <c r="A225" s="40">
        <v>8</v>
      </c>
      <c r="B225" s="46" t="s">
        <v>271</v>
      </c>
      <c r="C225" s="28" t="s">
        <v>206</v>
      </c>
      <c r="D225" s="29">
        <v>2</v>
      </c>
      <c r="E225" s="36"/>
      <c r="F225" s="36"/>
    </row>
    <row r="226" spans="1:6" ht="12">
      <c r="A226" s="40"/>
      <c r="B226" s="43" t="s">
        <v>56</v>
      </c>
      <c r="C226" s="28" t="s">
        <v>173</v>
      </c>
      <c r="D226" s="29">
        <v>2</v>
      </c>
      <c r="E226" s="36"/>
      <c r="F226" s="36"/>
    </row>
    <row r="227" spans="1:6" ht="12">
      <c r="A227" s="40">
        <v>9</v>
      </c>
      <c r="B227" s="34" t="s">
        <v>329</v>
      </c>
      <c r="C227" s="28" t="s">
        <v>23</v>
      </c>
      <c r="D227" s="29">
        <v>3</v>
      </c>
      <c r="E227" s="36"/>
      <c r="F227" s="36"/>
    </row>
    <row r="228" spans="1:6" ht="12">
      <c r="A228" s="40"/>
      <c r="B228" s="58" t="s">
        <v>210</v>
      </c>
      <c r="C228" s="28" t="s">
        <v>209</v>
      </c>
      <c r="D228" s="29">
        <v>1</v>
      </c>
      <c r="E228" s="36"/>
      <c r="F228" s="36"/>
    </row>
    <row r="229" spans="1:6" ht="12">
      <c r="A229" s="40"/>
      <c r="B229" s="58" t="s">
        <v>56</v>
      </c>
      <c r="C229" s="28" t="s">
        <v>209</v>
      </c>
      <c r="D229" s="29">
        <v>1</v>
      </c>
      <c r="E229" s="36"/>
      <c r="F229" s="36"/>
    </row>
    <row r="230" spans="1:6" ht="12">
      <c r="A230" s="40"/>
      <c r="B230" s="43"/>
      <c r="C230" s="28"/>
      <c r="D230" s="29"/>
      <c r="E230" s="36"/>
      <c r="F230" s="36"/>
    </row>
    <row r="231" spans="1:6" ht="12.75">
      <c r="A231" s="40"/>
      <c r="B231" s="59" t="s">
        <v>330</v>
      </c>
      <c r="C231" s="28"/>
      <c r="D231" s="29"/>
      <c r="E231" s="36"/>
      <c r="F231" s="36"/>
    </row>
    <row r="232" spans="1:6" ht="12">
      <c r="A232" s="40">
        <v>1</v>
      </c>
      <c r="B232" s="34" t="s">
        <v>322</v>
      </c>
      <c r="C232" s="28"/>
      <c r="D232" s="29"/>
      <c r="E232" s="36"/>
      <c r="F232" s="36"/>
    </row>
    <row r="233" spans="1:6" ht="12">
      <c r="A233" s="40"/>
      <c r="B233" s="34" t="s">
        <v>331</v>
      </c>
      <c r="C233" s="28" t="s">
        <v>33</v>
      </c>
      <c r="D233" s="29">
        <v>1</v>
      </c>
      <c r="E233" s="36"/>
      <c r="F233" s="36"/>
    </row>
    <row r="234" spans="1:6" ht="12">
      <c r="A234" s="40"/>
      <c r="B234" s="35" t="s">
        <v>332</v>
      </c>
      <c r="C234" s="28" t="s">
        <v>33</v>
      </c>
      <c r="D234" s="29">
        <v>1</v>
      </c>
      <c r="E234" s="36"/>
      <c r="F234" s="36"/>
    </row>
    <row r="235" spans="1:6" ht="12">
      <c r="A235" s="40">
        <v>2</v>
      </c>
      <c r="B235" s="34" t="s">
        <v>322</v>
      </c>
      <c r="C235" s="28"/>
      <c r="D235" s="29"/>
      <c r="E235" s="36"/>
      <c r="F235" s="36"/>
    </row>
    <row r="236" spans="1:6" ht="12">
      <c r="A236" s="40"/>
      <c r="B236" s="34" t="s">
        <v>331</v>
      </c>
      <c r="C236" s="28" t="s">
        <v>33</v>
      </c>
      <c r="D236" s="29">
        <v>13</v>
      </c>
      <c r="E236" s="36"/>
      <c r="F236" s="36"/>
    </row>
    <row r="237" spans="1:6" ht="12">
      <c r="A237" s="40"/>
      <c r="B237" s="35" t="s">
        <v>333</v>
      </c>
      <c r="C237" s="28" t="s">
        <v>33</v>
      </c>
      <c r="D237" s="29">
        <v>13</v>
      </c>
      <c r="E237" s="36"/>
      <c r="F237" s="36"/>
    </row>
    <row r="238" spans="1:6" ht="12">
      <c r="A238" s="40">
        <v>3</v>
      </c>
      <c r="B238" s="34" t="s">
        <v>334</v>
      </c>
      <c r="C238" s="28" t="s">
        <v>206</v>
      </c>
      <c r="D238" s="29">
        <v>14</v>
      </c>
      <c r="E238" s="36"/>
      <c r="F238" s="36"/>
    </row>
    <row r="239" spans="1:6" ht="12">
      <c r="A239" s="40">
        <v>4</v>
      </c>
      <c r="B239" s="34" t="s">
        <v>309</v>
      </c>
      <c r="C239" s="28"/>
      <c r="D239" s="29"/>
      <c r="E239" s="36"/>
      <c r="F239" s="36"/>
    </row>
    <row r="240" spans="1:6" ht="12">
      <c r="A240" s="40"/>
      <c r="B240" s="34" t="s">
        <v>310</v>
      </c>
      <c r="C240" s="28" t="s">
        <v>206</v>
      </c>
      <c r="D240" s="29">
        <v>9</v>
      </c>
      <c r="E240" s="36"/>
      <c r="F240" s="36"/>
    </row>
    <row r="241" spans="1:6" ht="12">
      <c r="A241" s="40">
        <v>5</v>
      </c>
      <c r="B241" s="34" t="s">
        <v>335</v>
      </c>
      <c r="C241" s="28"/>
      <c r="D241" s="29"/>
      <c r="E241" s="36"/>
      <c r="F241" s="36"/>
    </row>
    <row r="242" spans="1:6" ht="12">
      <c r="A242" s="40"/>
      <c r="B242" s="34" t="s">
        <v>336</v>
      </c>
      <c r="C242" s="28" t="s">
        <v>206</v>
      </c>
      <c r="D242" s="29">
        <v>14</v>
      </c>
      <c r="E242" s="36"/>
      <c r="F242" s="36"/>
    </row>
    <row r="243" spans="1:6" ht="12">
      <c r="A243" s="40"/>
      <c r="B243" s="58" t="s">
        <v>210</v>
      </c>
      <c r="C243" s="28" t="s">
        <v>209</v>
      </c>
      <c r="D243" s="29">
        <v>1</v>
      </c>
      <c r="E243" s="36"/>
      <c r="F243" s="36"/>
    </row>
    <row r="244" spans="1:6" ht="12">
      <c r="A244" s="36"/>
      <c r="B244" s="58" t="s">
        <v>56</v>
      </c>
      <c r="C244" s="28" t="s">
        <v>209</v>
      </c>
      <c r="D244" s="29">
        <v>1</v>
      </c>
      <c r="E244" s="36"/>
      <c r="F244" s="36"/>
    </row>
    <row r="245" spans="1:6" ht="12">
      <c r="A245" s="36"/>
      <c r="B245" s="36"/>
      <c r="C245" s="36"/>
      <c r="D245" s="36"/>
      <c r="E245" s="36"/>
      <c r="F245" s="36"/>
    </row>
    <row r="246" spans="1:6" ht="12.75">
      <c r="A246" s="36"/>
      <c r="B246" s="32" t="s">
        <v>337</v>
      </c>
      <c r="C246" s="36"/>
      <c r="D246" s="36"/>
      <c r="E246" s="36"/>
      <c r="F246" s="36"/>
    </row>
    <row r="247" spans="1:6" ht="12.75">
      <c r="A247" s="36"/>
      <c r="B247" s="59" t="s">
        <v>338</v>
      </c>
      <c r="C247" s="26"/>
      <c r="D247" s="26"/>
      <c r="E247" s="36"/>
      <c r="F247" s="36"/>
    </row>
    <row r="248" spans="1:6" ht="12.75">
      <c r="A248" s="36"/>
      <c r="B248" s="59" t="s">
        <v>339</v>
      </c>
      <c r="C248" s="26"/>
      <c r="D248" s="26"/>
      <c r="E248" s="36"/>
      <c r="F248" s="36"/>
    </row>
    <row r="249" spans="1:6" ht="12">
      <c r="A249" s="40">
        <v>1</v>
      </c>
      <c r="B249" s="34" t="s">
        <v>340</v>
      </c>
      <c r="C249" s="28" t="s">
        <v>33</v>
      </c>
      <c r="D249" s="29">
        <v>9</v>
      </c>
      <c r="E249" s="36"/>
      <c r="F249" s="36"/>
    </row>
    <row r="250" spans="1:6" ht="12">
      <c r="A250" s="40"/>
      <c r="B250" s="35" t="s">
        <v>341</v>
      </c>
      <c r="C250" s="28" t="s">
        <v>33</v>
      </c>
      <c r="D250" s="29">
        <v>9</v>
      </c>
      <c r="E250" s="36"/>
      <c r="F250" s="36"/>
    </row>
    <row r="251" spans="1:6" ht="12">
      <c r="A251" s="40">
        <v>2</v>
      </c>
      <c r="B251" s="34" t="s">
        <v>342</v>
      </c>
      <c r="C251" s="28" t="s">
        <v>33</v>
      </c>
      <c r="D251" s="29">
        <v>1</v>
      </c>
      <c r="E251" s="36"/>
      <c r="F251" s="36"/>
    </row>
    <row r="252" spans="1:6" ht="12">
      <c r="A252" s="40"/>
      <c r="B252" s="35" t="s">
        <v>343</v>
      </c>
      <c r="C252" s="28" t="s">
        <v>33</v>
      </c>
      <c r="D252" s="29">
        <v>1</v>
      </c>
      <c r="E252" s="36"/>
      <c r="F252" s="36"/>
    </row>
    <row r="253" spans="1:6" ht="12">
      <c r="A253" s="40">
        <v>3</v>
      </c>
      <c r="B253" s="34" t="s">
        <v>344</v>
      </c>
      <c r="C253" s="28"/>
      <c r="D253" s="29"/>
      <c r="E253" s="36"/>
      <c r="F253" s="36"/>
    </row>
    <row r="254" spans="1:6" ht="12">
      <c r="A254" s="40"/>
      <c r="B254" s="34" t="s">
        <v>345</v>
      </c>
      <c r="C254" s="28"/>
      <c r="D254" s="29"/>
      <c r="E254" s="36"/>
      <c r="F254" s="36"/>
    </row>
    <row r="255" spans="1:6" ht="12">
      <c r="A255" s="40"/>
      <c r="B255" s="34" t="s">
        <v>346</v>
      </c>
      <c r="C255" s="28" t="s">
        <v>23</v>
      </c>
      <c r="D255" s="29">
        <v>15</v>
      </c>
      <c r="E255" s="36"/>
      <c r="F255" s="36"/>
    </row>
    <row r="256" spans="1:6" ht="12">
      <c r="A256" s="40"/>
      <c r="B256" s="35" t="s">
        <v>347</v>
      </c>
      <c r="C256" s="28"/>
      <c r="D256" s="29"/>
      <c r="E256" s="36"/>
      <c r="F256" s="36"/>
    </row>
    <row r="257" spans="1:6" ht="12">
      <c r="A257" s="40"/>
      <c r="B257" s="30" t="s">
        <v>348</v>
      </c>
      <c r="C257" s="28" t="s">
        <v>23</v>
      </c>
      <c r="D257" s="29">
        <v>15</v>
      </c>
      <c r="E257" s="36"/>
      <c r="F257" s="36"/>
    </row>
    <row r="258" spans="1:6" ht="12">
      <c r="A258" s="40">
        <v>4</v>
      </c>
      <c r="B258" s="34" t="s">
        <v>344</v>
      </c>
      <c r="C258" s="28"/>
      <c r="D258" s="29"/>
      <c r="E258" s="36"/>
      <c r="F258" s="36"/>
    </row>
    <row r="259" spans="1:6" ht="12">
      <c r="A259" s="40"/>
      <c r="B259" s="34" t="s">
        <v>345</v>
      </c>
      <c r="C259" s="28"/>
      <c r="D259" s="29"/>
      <c r="E259" s="36"/>
      <c r="F259" s="36"/>
    </row>
    <row r="260" spans="1:6" ht="12">
      <c r="A260" s="40"/>
      <c r="B260" s="34" t="s">
        <v>346</v>
      </c>
      <c r="C260" s="28" t="s">
        <v>23</v>
      </c>
      <c r="D260" s="29">
        <v>20</v>
      </c>
      <c r="E260" s="36"/>
      <c r="F260" s="36"/>
    </row>
    <row r="261" spans="1:6" ht="12">
      <c r="A261" s="40"/>
      <c r="B261" s="35" t="s">
        <v>347</v>
      </c>
      <c r="C261" s="28"/>
      <c r="D261" s="29"/>
      <c r="E261" s="36"/>
      <c r="F261" s="36"/>
    </row>
    <row r="262" spans="1:6" ht="12">
      <c r="A262" s="40"/>
      <c r="B262" s="30" t="s">
        <v>349</v>
      </c>
      <c r="C262" s="28" t="s">
        <v>23</v>
      </c>
      <c r="D262" s="29">
        <v>20</v>
      </c>
      <c r="E262" s="36"/>
      <c r="F262" s="36"/>
    </row>
    <row r="263" spans="1:6" ht="12">
      <c r="A263" s="40">
        <v>5</v>
      </c>
      <c r="B263" s="34" t="s">
        <v>350</v>
      </c>
      <c r="C263" s="28"/>
      <c r="D263" s="29"/>
      <c r="E263" s="36"/>
      <c r="F263" s="36"/>
    </row>
    <row r="264" spans="1:6" ht="12">
      <c r="A264" s="40"/>
      <c r="B264" s="34" t="s">
        <v>351</v>
      </c>
      <c r="C264" s="28" t="s">
        <v>23</v>
      </c>
      <c r="D264" s="29">
        <v>15</v>
      </c>
      <c r="E264" s="36"/>
      <c r="F264" s="36"/>
    </row>
    <row r="265" spans="1:6" ht="12">
      <c r="A265" s="40"/>
      <c r="B265" s="34" t="s">
        <v>352</v>
      </c>
      <c r="C265" s="28"/>
      <c r="D265" s="29"/>
      <c r="E265" s="36"/>
      <c r="F265" s="36"/>
    </row>
    <row r="266" spans="1:6" ht="12">
      <c r="A266" s="40"/>
      <c r="B266" s="34" t="s">
        <v>353</v>
      </c>
      <c r="C266" s="28" t="s">
        <v>23</v>
      </c>
      <c r="D266" s="29">
        <v>15</v>
      </c>
      <c r="E266" s="36"/>
      <c r="F266" s="36"/>
    </row>
    <row r="267" spans="1:6" ht="12">
      <c r="A267" s="40">
        <v>6</v>
      </c>
      <c r="B267" s="34" t="s">
        <v>350</v>
      </c>
      <c r="C267" s="28"/>
      <c r="D267" s="29"/>
      <c r="E267" s="36"/>
      <c r="F267" s="36"/>
    </row>
    <row r="268" spans="1:6" ht="12">
      <c r="A268" s="40"/>
      <c r="B268" s="34" t="s">
        <v>354</v>
      </c>
      <c r="C268" s="28" t="s">
        <v>23</v>
      </c>
      <c r="D268" s="29">
        <v>20</v>
      </c>
      <c r="E268" s="36"/>
      <c r="F268" s="36"/>
    </row>
    <row r="269" spans="1:6" ht="12">
      <c r="A269" s="40"/>
      <c r="B269" s="34" t="s">
        <v>352</v>
      </c>
      <c r="C269" s="28"/>
      <c r="D269" s="29"/>
      <c r="E269" s="36"/>
      <c r="F269" s="36"/>
    </row>
    <row r="270" spans="1:6" ht="12">
      <c r="A270" s="40"/>
      <c r="B270" s="34" t="s">
        <v>355</v>
      </c>
      <c r="C270" s="28" t="s">
        <v>23</v>
      </c>
      <c r="D270" s="29">
        <v>20</v>
      </c>
      <c r="E270" s="36"/>
      <c r="F270" s="36"/>
    </row>
    <row r="271" spans="1:6" ht="12">
      <c r="A271" s="40">
        <v>8</v>
      </c>
      <c r="B271" s="58" t="s">
        <v>210</v>
      </c>
      <c r="C271" s="28" t="s">
        <v>356</v>
      </c>
      <c r="D271" s="29">
        <v>1</v>
      </c>
      <c r="E271" s="36"/>
      <c r="F271" s="36"/>
    </row>
    <row r="272" spans="1:6" ht="12">
      <c r="A272" s="40">
        <v>9</v>
      </c>
      <c r="B272" s="58" t="s">
        <v>56</v>
      </c>
      <c r="C272" s="28" t="s">
        <v>356</v>
      </c>
      <c r="D272" s="29">
        <v>1</v>
      </c>
      <c r="E272" s="36"/>
      <c r="F272" s="36"/>
    </row>
    <row r="273" spans="1:6" ht="12">
      <c r="A273" s="40">
        <v>10</v>
      </c>
      <c r="B273" s="34" t="s">
        <v>357</v>
      </c>
      <c r="C273" s="28"/>
      <c r="D273" s="29"/>
      <c r="E273" s="36"/>
      <c r="F273" s="36"/>
    </row>
    <row r="274" spans="1:6" ht="12">
      <c r="A274" s="40"/>
      <c r="B274" s="34" t="s">
        <v>358</v>
      </c>
      <c r="C274" s="28" t="s">
        <v>23</v>
      </c>
      <c r="D274" s="29">
        <v>35</v>
      </c>
      <c r="E274" s="36"/>
      <c r="F274" s="36"/>
    </row>
    <row r="275" spans="1:6" ht="12">
      <c r="A275" s="40">
        <v>11</v>
      </c>
      <c r="B275" s="34" t="s">
        <v>359</v>
      </c>
      <c r="C275" s="28"/>
      <c r="D275" s="29"/>
      <c r="E275" s="36"/>
      <c r="F275" s="36"/>
    </row>
    <row r="276" spans="1:6" ht="12">
      <c r="A276" s="40"/>
      <c r="B276" s="34" t="s">
        <v>360</v>
      </c>
      <c r="C276" s="28" t="s">
        <v>33</v>
      </c>
      <c r="D276" s="29">
        <v>2</v>
      </c>
      <c r="E276" s="36"/>
      <c r="F276" s="36"/>
    </row>
    <row r="277" spans="1:6" ht="12">
      <c r="A277" s="40"/>
      <c r="B277" s="43" t="s">
        <v>56</v>
      </c>
      <c r="C277" s="28" t="s">
        <v>33</v>
      </c>
      <c r="D277" s="29">
        <v>2</v>
      </c>
      <c r="E277" s="36"/>
      <c r="F277" s="36"/>
    </row>
    <row r="278" spans="1:6" ht="12">
      <c r="A278" s="40">
        <v>12</v>
      </c>
      <c r="B278" s="34" t="s">
        <v>361</v>
      </c>
      <c r="C278" s="28" t="s">
        <v>33</v>
      </c>
      <c r="D278" s="29">
        <v>3</v>
      </c>
      <c r="E278" s="36"/>
      <c r="F278" s="36"/>
    </row>
    <row r="279" spans="1:6" ht="12">
      <c r="A279" s="40"/>
      <c r="B279" s="35" t="s">
        <v>362</v>
      </c>
      <c r="C279" s="28" t="s">
        <v>33</v>
      </c>
      <c r="D279" s="29">
        <v>3</v>
      </c>
      <c r="E279" s="36"/>
      <c r="F279" s="36"/>
    </row>
    <row r="280" spans="1:6" ht="12">
      <c r="A280" s="40">
        <v>13</v>
      </c>
      <c r="B280" s="34" t="s">
        <v>363</v>
      </c>
      <c r="C280" s="28" t="s">
        <v>173</v>
      </c>
      <c r="D280" s="29">
        <v>1</v>
      </c>
      <c r="E280" s="36"/>
      <c r="F280" s="36"/>
    </row>
    <row r="281" spans="1:6" ht="12">
      <c r="A281" s="40"/>
      <c r="B281" s="43" t="s">
        <v>56</v>
      </c>
      <c r="C281" s="28" t="s">
        <v>356</v>
      </c>
      <c r="D281" s="29">
        <v>1</v>
      </c>
      <c r="E281" s="36"/>
      <c r="F281" s="36"/>
    </row>
    <row r="282" spans="1:6" ht="12">
      <c r="A282" s="40">
        <v>14</v>
      </c>
      <c r="B282" s="34" t="s">
        <v>364</v>
      </c>
      <c r="C282" s="28"/>
      <c r="D282" s="29"/>
      <c r="E282" s="36"/>
      <c r="F282" s="36"/>
    </row>
    <row r="283" spans="1:6" ht="12">
      <c r="A283" s="40"/>
      <c r="B283" s="34" t="s">
        <v>365</v>
      </c>
      <c r="C283" s="28" t="s">
        <v>21</v>
      </c>
      <c r="D283" s="29">
        <v>4</v>
      </c>
      <c r="E283" s="36"/>
      <c r="F283" s="36"/>
    </row>
    <row r="284" spans="1:6" ht="12">
      <c r="A284" s="40"/>
      <c r="B284" s="43" t="s">
        <v>56</v>
      </c>
      <c r="C284" s="28" t="s">
        <v>21</v>
      </c>
      <c r="D284" s="29">
        <v>4</v>
      </c>
      <c r="E284" s="36"/>
      <c r="F284" s="36"/>
    </row>
    <row r="285" spans="1:6" ht="12">
      <c r="A285" s="40"/>
      <c r="B285" s="34"/>
      <c r="C285" s="28"/>
      <c r="D285" s="29"/>
      <c r="E285" s="36"/>
      <c r="F285" s="36"/>
    </row>
    <row r="286" spans="1:6" ht="12.75">
      <c r="A286" s="40"/>
      <c r="B286" s="59" t="s">
        <v>366</v>
      </c>
      <c r="C286" s="28"/>
      <c r="D286" s="29"/>
      <c r="E286" s="36"/>
      <c r="F286" s="36"/>
    </row>
    <row r="287" spans="1:6" ht="12">
      <c r="A287" s="40">
        <v>1</v>
      </c>
      <c r="B287" s="34" t="s">
        <v>367</v>
      </c>
      <c r="C287" s="28"/>
      <c r="D287" s="29"/>
      <c r="E287" s="36"/>
      <c r="F287" s="36"/>
    </row>
    <row r="288" spans="1:6" ht="12">
      <c r="A288" s="40"/>
      <c r="B288" s="34" t="s">
        <v>240</v>
      </c>
      <c r="C288" s="28" t="s">
        <v>33</v>
      </c>
      <c r="D288" s="29">
        <v>6</v>
      </c>
      <c r="E288" s="36"/>
      <c r="F288" s="36"/>
    </row>
    <row r="289" spans="1:6" ht="12">
      <c r="A289" s="40"/>
      <c r="B289" s="35" t="s">
        <v>368</v>
      </c>
      <c r="C289" s="28" t="s">
        <v>33</v>
      </c>
      <c r="D289" s="29">
        <v>6</v>
      </c>
      <c r="E289" s="36"/>
      <c r="F289" s="36"/>
    </row>
    <row r="290" spans="1:6" ht="12">
      <c r="A290" s="40">
        <v>2</v>
      </c>
      <c r="B290" s="34" t="s">
        <v>369</v>
      </c>
      <c r="C290" s="28"/>
      <c r="D290" s="29"/>
      <c r="E290" s="36"/>
      <c r="F290" s="36"/>
    </row>
    <row r="291" spans="1:6" ht="12">
      <c r="A291" s="40"/>
      <c r="B291" s="34" t="s">
        <v>370</v>
      </c>
      <c r="C291" s="28"/>
      <c r="D291" s="29"/>
      <c r="E291" s="36"/>
      <c r="F291" s="36"/>
    </row>
    <row r="292" spans="1:6" ht="12">
      <c r="A292" s="40"/>
      <c r="B292" s="34" t="s">
        <v>371</v>
      </c>
      <c r="C292" s="28" t="s">
        <v>173</v>
      </c>
      <c r="D292" s="29">
        <v>1</v>
      </c>
      <c r="E292" s="36"/>
      <c r="F292" s="36"/>
    </row>
    <row r="293" spans="1:6" ht="12">
      <c r="A293" s="40"/>
      <c r="B293" s="35" t="s">
        <v>369</v>
      </c>
      <c r="C293" s="28"/>
      <c r="D293" s="29"/>
      <c r="E293" s="36"/>
      <c r="F293" s="36"/>
    </row>
    <row r="294" spans="1:6" ht="12">
      <c r="A294" s="40"/>
      <c r="B294" s="35" t="s">
        <v>372</v>
      </c>
      <c r="C294" s="28" t="s">
        <v>173</v>
      </c>
      <c r="D294" s="29">
        <v>1</v>
      </c>
      <c r="E294" s="36"/>
      <c r="F294" s="36"/>
    </row>
    <row r="295" spans="1:6" ht="12">
      <c r="A295" s="40">
        <v>3</v>
      </c>
      <c r="B295" s="34" t="s">
        <v>344</v>
      </c>
      <c r="C295" s="28"/>
      <c r="D295" s="29"/>
      <c r="E295" s="36"/>
      <c r="F295" s="36"/>
    </row>
    <row r="296" spans="1:6" ht="12">
      <c r="A296" s="40"/>
      <c r="B296" s="34" t="s">
        <v>345</v>
      </c>
      <c r="C296" s="28"/>
      <c r="D296" s="29"/>
      <c r="E296" s="36"/>
      <c r="F296" s="36"/>
    </row>
    <row r="297" spans="1:6" ht="12">
      <c r="A297" s="40"/>
      <c r="B297" s="34" t="s">
        <v>346</v>
      </c>
      <c r="C297" s="28" t="s">
        <v>23</v>
      </c>
      <c r="D297" s="29">
        <v>25</v>
      </c>
      <c r="E297" s="36"/>
      <c r="F297" s="36"/>
    </row>
    <row r="298" spans="1:6" ht="12">
      <c r="A298" s="40"/>
      <c r="B298" s="35" t="s">
        <v>347</v>
      </c>
      <c r="C298" s="28"/>
      <c r="D298" s="29"/>
      <c r="E298" s="36"/>
      <c r="F298" s="36"/>
    </row>
    <row r="299" spans="1:6" ht="12">
      <c r="A299" s="40"/>
      <c r="B299" s="30" t="s">
        <v>349</v>
      </c>
      <c r="C299" s="28" t="s">
        <v>23</v>
      </c>
      <c r="D299" s="29">
        <v>25</v>
      </c>
      <c r="E299" s="36"/>
      <c r="F299" s="36"/>
    </row>
    <row r="300" spans="1:6" ht="12">
      <c r="A300" s="40">
        <v>4</v>
      </c>
      <c r="B300" s="27" t="s">
        <v>373</v>
      </c>
      <c r="C300" s="28"/>
      <c r="D300" s="29"/>
      <c r="E300" s="36"/>
      <c r="F300" s="36"/>
    </row>
    <row r="301" spans="1:6" ht="12">
      <c r="A301" s="40"/>
      <c r="B301" s="27" t="s">
        <v>374</v>
      </c>
      <c r="C301" s="28" t="s">
        <v>23</v>
      </c>
      <c r="D301" s="29">
        <v>7</v>
      </c>
      <c r="E301" s="36"/>
      <c r="F301" s="36"/>
    </row>
    <row r="302" spans="1:6" ht="12">
      <c r="A302" s="40"/>
      <c r="B302" s="30" t="s">
        <v>375</v>
      </c>
      <c r="C302" s="28" t="s">
        <v>23</v>
      </c>
      <c r="D302" s="29">
        <v>7</v>
      </c>
      <c r="E302" s="36"/>
      <c r="F302" s="36"/>
    </row>
    <row r="303" spans="1:6" ht="12">
      <c r="A303" s="40">
        <v>5</v>
      </c>
      <c r="B303" s="34" t="s">
        <v>361</v>
      </c>
      <c r="C303" s="28" t="s">
        <v>33</v>
      </c>
      <c r="D303" s="29">
        <v>1</v>
      </c>
      <c r="E303" s="36"/>
      <c r="F303" s="36"/>
    </row>
    <row r="304" spans="1:6" ht="12">
      <c r="A304" s="40"/>
      <c r="B304" s="35" t="s">
        <v>362</v>
      </c>
      <c r="C304" s="28" t="s">
        <v>33</v>
      </c>
      <c r="D304" s="29">
        <v>1</v>
      </c>
      <c r="E304" s="36"/>
      <c r="F304" s="36"/>
    </row>
    <row r="305" spans="1:6" ht="12">
      <c r="A305" s="40"/>
      <c r="B305" s="30"/>
      <c r="C305" s="28"/>
      <c r="D305" s="29"/>
      <c r="E305" s="36"/>
      <c r="F305" s="36"/>
    </row>
    <row r="306" spans="1:6" ht="12.75">
      <c r="A306" s="40"/>
      <c r="B306" s="59" t="s">
        <v>376</v>
      </c>
      <c r="C306" s="28"/>
      <c r="D306" s="29"/>
      <c r="E306" s="36"/>
      <c r="F306" s="36"/>
    </row>
    <row r="307" spans="1:6" ht="12">
      <c r="A307" s="40">
        <v>1</v>
      </c>
      <c r="B307" s="34" t="s">
        <v>377</v>
      </c>
      <c r="C307" s="28"/>
      <c r="D307" s="29"/>
      <c r="E307" s="36"/>
      <c r="F307" s="36"/>
    </row>
    <row r="308" spans="1:6" ht="12">
      <c r="A308" s="40"/>
      <c r="B308" s="34" t="s">
        <v>378</v>
      </c>
      <c r="C308" s="28" t="s">
        <v>173</v>
      </c>
      <c r="D308" s="29">
        <v>1</v>
      </c>
      <c r="E308" s="36"/>
      <c r="F308" s="36"/>
    </row>
    <row r="309" spans="1:6" ht="12">
      <c r="A309" s="40"/>
      <c r="B309" s="35" t="s">
        <v>379</v>
      </c>
      <c r="C309" s="28" t="s">
        <v>173</v>
      </c>
      <c r="D309" s="29">
        <v>1</v>
      </c>
      <c r="E309" s="36"/>
      <c r="F309" s="36"/>
    </row>
    <row r="310" spans="1:6" ht="12">
      <c r="A310" s="40">
        <v>2</v>
      </c>
      <c r="B310" s="34" t="s">
        <v>380</v>
      </c>
      <c r="C310" s="28"/>
      <c r="D310" s="29"/>
      <c r="E310" s="36"/>
      <c r="F310" s="36"/>
    </row>
    <row r="311" spans="1:6" ht="12">
      <c r="A311" s="40"/>
      <c r="B311" s="34" t="s">
        <v>381</v>
      </c>
      <c r="C311" s="28"/>
      <c r="D311" s="29"/>
      <c r="E311" s="36"/>
      <c r="F311" s="36"/>
    </row>
    <row r="312" spans="1:6" ht="12">
      <c r="A312" s="40"/>
      <c r="B312" s="34" t="s">
        <v>240</v>
      </c>
      <c r="C312" s="28" t="s">
        <v>173</v>
      </c>
      <c r="D312" s="29">
        <v>1</v>
      </c>
      <c r="E312" s="36"/>
      <c r="F312" s="36"/>
    </row>
    <row r="313" spans="1:6" ht="12">
      <c r="A313" s="40"/>
      <c r="B313" s="35" t="s">
        <v>382</v>
      </c>
      <c r="C313" s="28" t="s">
        <v>173</v>
      </c>
      <c r="D313" s="29">
        <v>1</v>
      </c>
      <c r="E313" s="36"/>
      <c r="F313" s="36"/>
    </row>
    <row r="314" spans="1:6" ht="12">
      <c r="A314" s="40">
        <v>3</v>
      </c>
      <c r="B314" s="34" t="s">
        <v>383</v>
      </c>
      <c r="C314" s="28"/>
      <c r="D314" s="29"/>
      <c r="E314" s="36"/>
      <c r="F314" s="36"/>
    </row>
    <row r="315" spans="1:6" ht="12">
      <c r="A315" s="40"/>
      <c r="B315" s="34" t="s">
        <v>384</v>
      </c>
      <c r="C315" s="28"/>
      <c r="D315" s="29"/>
      <c r="E315" s="36"/>
      <c r="F315" s="36"/>
    </row>
    <row r="316" spans="1:6" ht="12">
      <c r="A316" s="40"/>
      <c r="B316" s="34" t="s">
        <v>385</v>
      </c>
      <c r="C316" s="28"/>
      <c r="D316" s="29"/>
      <c r="E316" s="36"/>
      <c r="F316" s="36"/>
    </row>
    <row r="317" spans="1:6" ht="12">
      <c r="A317" s="40"/>
      <c r="B317" s="34" t="s">
        <v>386</v>
      </c>
      <c r="C317" s="28" t="s">
        <v>173</v>
      </c>
      <c r="D317" s="29">
        <v>1</v>
      </c>
      <c r="E317" s="36"/>
      <c r="F317" s="36"/>
    </row>
    <row r="318" spans="1:6" ht="12">
      <c r="A318" s="40"/>
      <c r="B318" s="35" t="s">
        <v>387</v>
      </c>
      <c r="C318" s="28"/>
      <c r="D318" s="29"/>
      <c r="E318" s="36"/>
      <c r="F318" s="36"/>
    </row>
    <row r="319" spans="1:6" ht="12">
      <c r="A319" s="40"/>
      <c r="B319" s="35" t="s">
        <v>388</v>
      </c>
      <c r="C319" s="28" t="s">
        <v>173</v>
      </c>
      <c r="D319" s="29">
        <v>1</v>
      </c>
      <c r="E319" s="36"/>
      <c r="F319" s="36"/>
    </row>
    <row r="320" spans="1:6" ht="12">
      <c r="A320" s="40">
        <v>4</v>
      </c>
      <c r="B320" s="34" t="s">
        <v>389</v>
      </c>
      <c r="C320" s="28"/>
      <c r="D320" s="29"/>
      <c r="E320" s="36"/>
      <c r="F320" s="36"/>
    </row>
    <row r="321" spans="1:6" ht="12">
      <c r="A321" s="40"/>
      <c r="B321" s="34" t="s">
        <v>390</v>
      </c>
      <c r="C321" s="28"/>
      <c r="D321" s="29"/>
      <c r="E321" s="36"/>
      <c r="F321" s="36"/>
    </row>
    <row r="322" spans="1:6" ht="12">
      <c r="A322" s="40"/>
      <c r="B322" s="34" t="s">
        <v>391</v>
      </c>
      <c r="C322" s="28"/>
      <c r="D322" s="29"/>
      <c r="E322" s="36"/>
      <c r="F322" s="36"/>
    </row>
    <row r="323" spans="1:6" ht="12">
      <c r="A323" s="40"/>
      <c r="B323" s="34" t="s">
        <v>392</v>
      </c>
      <c r="C323" s="28" t="s">
        <v>173</v>
      </c>
      <c r="D323" s="29">
        <v>1</v>
      </c>
      <c r="E323" s="36"/>
      <c r="F323" s="36"/>
    </row>
    <row r="324" spans="1:6" ht="12">
      <c r="A324" s="40"/>
      <c r="B324" s="35" t="s">
        <v>389</v>
      </c>
      <c r="C324" s="28" t="s">
        <v>173</v>
      </c>
      <c r="D324" s="29">
        <v>1</v>
      </c>
      <c r="E324" s="36"/>
      <c r="F324" s="36"/>
    </row>
    <row r="325" spans="1:6" ht="12">
      <c r="A325" s="40">
        <v>5</v>
      </c>
      <c r="B325" s="34" t="s">
        <v>393</v>
      </c>
      <c r="C325" s="28"/>
      <c r="D325" s="29"/>
      <c r="E325" s="36"/>
      <c r="F325" s="36"/>
    </row>
    <row r="326" spans="1:6" ht="12">
      <c r="A326" s="40"/>
      <c r="B326" s="34" t="s">
        <v>394</v>
      </c>
      <c r="C326" s="28"/>
      <c r="D326" s="29"/>
      <c r="E326" s="36"/>
      <c r="F326" s="36"/>
    </row>
    <row r="327" spans="1:6" ht="12">
      <c r="A327" s="40"/>
      <c r="B327" s="34" t="s">
        <v>395</v>
      </c>
      <c r="C327" s="28"/>
      <c r="D327" s="29"/>
      <c r="E327" s="36"/>
      <c r="F327" s="36"/>
    </row>
    <row r="328" spans="1:6" ht="12">
      <c r="A328" s="40"/>
      <c r="B328" s="34" t="s">
        <v>396</v>
      </c>
      <c r="C328" s="28"/>
      <c r="D328" s="29"/>
      <c r="E328" s="36"/>
      <c r="F328" s="36"/>
    </row>
    <row r="329" spans="1:6" ht="12">
      <c r="A329" s="40"/>
      <c r="B329" s="34" t="s">
        <v>397</v>
      </c>
      <c r="C329" s="28" t="s">
        <v>173</v>
      </c>
      <c r="D329" s="29">
        <v>1</v>
      </c>
      <c r="E329" s="36"/>
      <c r="F329" s="36"/>
    </row>
    <row r="330" spans="1:6" ht="12">
      <c r="A330" s="40"/>
      <c r="B330" s="35" t="s">
        <v>398</v>
      </c>
      <c r="C330" s="28" t="s">
        <v>173</v>
      </c>
      <c r="D330" s="29">
        <v>1</v>
      </c>
      <c r="E330" s="36"/>
      <c r="F330" s="36"/>
    </row>
    <row r="331" spans="1:6" ht="12">
      <c r="A331" s="40">
        <v>6</v>
      </c>
      <c r="B331" s="34" t="s">
        <v>399</v>
      </c>
      <c r="C331" s="28"/>
      <c r="D331" s="29"/>
      <c r="E331" s="36"/>
      <c r="F331" s="36"/>
    </row>
    <row r="332" spans="1:6" ht="12">
      <c r="A332" s="40"/>
      <c r="B332" s="34" t="s">
        <v>240</v>
      </c>
      <c r="C332" s="28" t="s">
        <v>173</v>
      </c>
      <c r="D332" s="29">
        <v>1</v>
      </c>
      <c r="E332" s="36"/>
      <c r="F332" s="36"/>
    </row>
    <row r="333" spans="1:6" ht="12">
      <c r="A333" s="40"/>
      <c r="B333" s="34" t="s">
        <v>399</v>
      </c>
      <c r="C333" s="28" t="s">
        <v>173</v>
      </c>
      <c r="D333" s="29">
        <v>1</v>
      </c>
      <c r="E333" s="36"/>
      <c r="F333" s="36"/>
    </row>
    <row r="334" spans="1:6" ht="12">
      <c r="A334" s="40">
        <v>7</v>
      </c>
      <c r="B334" s="34" t="s">
        <v>400</v>
      </c>
      <c r="C334" s="28"/>
      <c r="D334" s="29"/>
      <c r="E334" s="36"/>
      <c r="F334" s="36"/>
    </row>
    <row r="335" spans="1:6" ht="12">
      <c r="A335" s="40"/>
      <c r="B335" s="34" t="s">
        <v>401</v>
      </c>
      <c r="C335" s="28" t="s">
        <v>23</v>
      </c>
      <c r="D335" s="29">
        <v>30</v>
      </c>
      <c r="E335" s="36"/>
      <c r="F335" s="36"/>
    </row>
    <row r="336" spans="1:6" ht="12">
      <c r="A336" s="40"/>
      <c r="B336" s="35" t="s">
        <v>400</v>
      </c>
      <c r="C336" s="28"/>
      <c r="D336" s="29"/>
      <c r="E336" s="36"/>
      <c r="F336" s="36"/>
    </row>
    <row r="337" spans="1:6" ht="12">
      <c r="A337" s="40"/>
      <c r="B337" s="35" t="s">
        <v>402</v>
      </c>
      <c r="C337" s="28" t="s">
        <v>23</v>
      </c>
      <c r="D337" s="29">
        <v>30</v>
      </c>
      <c r="E337" s="36"/>
      <c r="F337" s="36"/>
    </row>
    <row r="338" spans="1:6" ht="12">
      <c r="A338" s="40">
        <v>8</v>
      </c>
      <c r="B338" s="34" t="s">
        <v>400</v>
      </c>
      <c r="C338" s="28"/>
      <c r="D338" s="29"/>
      <c r="E338" s="36"/>
      <c r="F338" s="36"/>
    </row>
    <row r="339" spans="1:6" ht="12">
      <c r="A339" s="40"/>
      <c r="B339" s="34" t="s">
        <v>403</v>
      </c>
      <c r="C339" s="28" t="s">
        <v>23</v>
      </c>
      <c r="D339" s="29">
        <v>5</v>
      </c>
      <c r="E339" s="36"/>
      <c r="F339" s="36"/>
    </row>
    <row r="340" spans="1:6" ht="12">
      <c r="A340" s="40"/>
      <c r="B340" s="35" t="s">
        <v>400</v>
      </c>
      <c r="C340" s="28"/>
      <c r="D340" s="29"/>
      <c r="E340" s="36"/>
      <c r="F340" s="36"/>
    </row>
    <row r="341" spans="1:6" ht="12">
      <c r="A341" s="40"/>
      <c r="B341" s="35" t="s">
        <v>404</v>
      </c>
      <c r="C341" s="28" t="s">
        <v>23</v>
      </c>
      <c r="D341" s="29">
        <v>5</v>
      </c>
      <c r="E341" s="36"/>
      <c r="F341" s="36"/>
    </row>
    <row r="342" spans="1:6" ht="12">
      <c r="A342" s="40">
        <v>9</v>
      </c>
      <c r="B342" s="34" t="s">
        <v>405</v>
      </c>
      <c r="C342" s="28" t="s">
        <v>33</v>
      </c>
      <c r="D342" s="29">
        <v>1</v>
      </c>
      <c r="E342" s="36"/>
      <c r="F342" s="36"/>
    </row>
    <row r="343" spans="1:6" ht="12">
      <c r="A343" s="40"/>
      <c r="B343" s="35" t="s">
        <v>406</v>
      </c>
      <c r="C343" s="28" t="s">
        <v>33</v>
      </c>
      <c r="D343" s="29">
        <v>1</v>
      </c>
      <c r="E343" s="36"/>
      <c r="F343" s="36"/>
    </row>
    <row r="344" spans="1:6" ht="12">
      <c r="A344" s="40">
        <v>10</v>
      </c>
      <c r="B344" s="34" t="s">
        <v>407</v>
      </c>
      <c r="C344" s="28"/>
      <c r="D344" s="29"/>
      <c r="E344" s="36"/>
      <c r="F344" s="36"/>
    </row>
    <row r="345" spans="1:6" ht="12">
      <c r="A345" s="40"/>
      <c r="B345" s="34" t="s">
        <v>240</v>
      </c>
      <c r="C345" s="28" t="s">
        <v>33</v>
      </c>
      <c r="D345" s="29">
        <v>1</v>
      </c>
      <c r="E345" s="36"/>
      <c r="F345" s="36"/>
    </row>
    <row r="346" spans="1:6" ht="12">
      <c r="A346" s="40"/>
      <c r="B346" s="35" t="s">
        <v>407</v>
      </c>
      <c r="C346" s="28" t="s">
        <v>33</v>
      </c>
      <c r="D346" s="29">
        <v>1</v>
      </c>
      <c r="E346" s="36"/>
      <c r="F346" s="36"/>
    </row>
    <row r="347" spans="1:6" ht="12">
      <c r="A347" s="40">
        <v>11</v>
      </c>
      <c r="B347" s="34" t="s">
        <v>408</v>
      </c>
      <c r="C347" s="28" t="s">
        <v>33</v>
      </c>
      <c r="D347" s="29">
        <v>2</v>
      </c>
      <c r="E347" s="36"/>
      <c r="F347" s="36"/>
    </row>
    <row r="348" spans="1:6" ht="12">
      <c r="A348" s="40"/>
      <c r="B348" s="35" t="s">
        <v>409</v>
      </c>
      <c r="C348" s="28" t="s">
        <v>33</v>
      </c>
      <c r="D348" s="29">
        <v>1</v>
      </c>
      <c r="E348" s="36"/>
      <c r="F348" s="36"/>
    </row>
    <row r="349" spans="1:6" ht="12">
      <c r="A349" s="40">
        <v>12</v>
      </c>
      <c r="B349" s="34" t="s">
        <v>410</v>
      </c>
      <c r="C349" s="28" t="s">
        <v>173</v>
      </c>
      <c r="D349" s="29">
        <v>1</v>
      </c>
      <c r="E349" s="36"/>
      <c r="F349" s="36"/>
    </row>
    <row r="350" spans="1:6" ht="12">
      <c r="A350" s="40"/>
      <c r="B350" s="35" t="s">
        <v>411</v>
      </c>
      <c r="C350" s="28" t="s">
        <v>173</v>
      </c>
      <c r="D350" s="29">
        <v>1</v>
      </c>
      <c r="E350" s="36"/>
      <c r="F350" s="36"/>
    </row>
    <row r="351" spans="1:6" ht="12">
      <c r="A351" s="40">
        <v>13</v>
      </c>
      <c r="B351" s="34" t="s">
        <v>359</v>
      </c>
      <c r="C351" s="28"/>
      <c r="D351" s="29"/>
      <c r="E351" s="36"/>
      <c r="F351" s="36"/>
    </row>
    <row r="352" spans="1:6" ht="12">
      <c r="A352" s="40"/>
      <c r="B352" s="34" t="s">
        <v>360</v>
      </c>
      <c r="C352" s="28" t="s">
        <v>33</v>
      </c>
      <c r="D352" s="29">
        <v>4</v>
      </c>
      <c r="E352" s="36"/>
      <c r="F352" s="36"/>
    </row>
    <row r="353" spans="1:6" ht="12">
      <c r="A353" s="40"/>
      <c r="B353" s="43" t="s">
        <v>56</v>
      </c>
      <c r="C353" s="28" t="s">
        <v>33</v>
      </c>
      <c r="D353" s="29">
        <v>4</v>
      </c>
      <c r="E353" s="36"/>
      <c r="F353" s="36"/>
    </row>
    <row r="354" spans="1:6" ht="12">
      <c r="A354" s="40">
        <v>14</v>
      </c>
      <c r="B354" s="34" t="s">
        <v>412</v>
      </c>
      <c r="C354" s="28"/>
      <c r="D354" s="29"/>
      <c r="E354" s="36"/>
      <c r="F354" s="36"/>
    </row>
    <row r="355" spans="1:6" ht="12">
      <c r="A355" s="40"/>
      <c r="B355" s="34" t="s">
        <v>413</v>
      </c>
      <c r="C355" s="28" t="s">
        <v>23</v>
      </c>
      <c r="D355" s="29">
        <v>5</v>
      </c>
      <c r="E355" s="36"/>
      <c r="F355" s="36"/>
    </row>
    <row r="356" spans="1:6" ht="12">
      <c r="A356" s="40"/>
      <c r="B356" s="43" t="s">
        <v>56</v>
      </c>
      <c r="C356" s="28" t="s">
        <v>356</v>
      </c>
      <c r="D356" s="29">
        <v>1</v>
      </c>
      <c r="E356" s="36"/>
      <c r="F356" s="36"/>
    </row>
    <row r="357" spans="1:6" ht="12">
      <c r="A357" s="40">
        <v>15</v>
      </c>
      <c r="B357" s="34" t="s">
        <v>414</v>
      </c>
      <c r="C357" s="28"/>
      <c r="D357" s="29"/>
      <c r="E357" s="36"/>
      <c r="F357" s="36"/>
    </row>
    <row r="358" spans="1:6" ht="12">
      <c r="A358" s="40"/>
      <c r="B358" s="34" t="s">
        <v>240</v>
      </c>
      <c r="C358" s="28" t="s">
        <v>33</v>
      </c>
      <c r="D358" s="29">
        <v>3</v>
      </c>
      <c r="E358" s="36"/>
      <c r="F358" s="36"/>
    </row>
    <row r="359" spans="1:6" ht="12">
      <c r="A359" s="40"/>
      <c r="B359" s="35" t="s">
        <v>414</v>
      </c>
      <c r="C359" s="28" t="s">
        <v>33</v>
      </c>
      <c r="D359" s="29">
        <v>3</v>
      </c>
      <c r="E359" s="36"/>
      <c r="F359" s="36"/>
    </row>
    <row r="360" spans="1:6" ht="12">
      <c r="A360" s="40">
        <v>16</v>
      </c>
      <c r="B360" s="34" t="s">
        <v>415</v>
      </c>
      <c r="C360" s="28" t="s">
        <v>33</v>
      </c>
      <c r="D360" s="29">
        <v>1</v>
      </c>
      <c r="E360" s="36"/>
      <c r="F360" s="36"/>
    </row>
    <row r="361" spans="1:6" ht="12">
      <c r="A361" s="40"/>
      <c r="B361" s="35" t="s">
        <v>416</v>
      </c>
      <c r="C361" s="28" t="s">
        <v>33</v>
      </c>
      <c r="D361" s="29">
        <v>1</v>
      </c>
      <c r="E361" s="36"/>
      <c r="F361" s="36"/>
    </row>
    <row r="362" spans="1:6" ht="12">
      <c r="A362" s="40">
        <v>17</v>
      </c>
      <c r="B362" s="34" t="s">
        <v>417</v>
      </c>
      <c r="C362" s="28" t="s">
        <v>33</v>
      </c>
      <c r="D362" s="29">
        <v>4</v>
      </c>
      <c r="E362" s="36"/>
      <c r="F362" s="36"/>
    </row>
    <row r="363" spans="1:6" ht="12">
      <c r="A363" s="40"/>
      <c r="B363" s="35" t="s">
        <v>418</v>
      </c>
      <c r="C363" s="28" t="s">
        <v>33</v>
      </c>
      <c r="D363" s="29">
        <v>4</v>
      </c>
      <c r="E363" s="36"/>
      <c r="F363" s="36"/>
    </row>
    <row r="364" spans="1:6" ht="12">
      <c r="A364" s="40">
        <v>18</v>
      </c>
      <c r="B364" s="34" t="s">
        <v>419</v>
      </c>
      <c r="C364" s="28"/>
      <c r="D364" s="29"/>
      <c r="E364" s="36"/>
      <c r="F364" s="36"/>
    </row>
    <row r="365" spans="1:6" ht="12">
      <c r="A365" s="40"/>
      <c r="B365" s="34" t="s">
        <v>420</v>
      </c>
      <c r="C365" s="28" t="s">
        <v>21</v>
      </c>
      <c r="D365" s="29">
        <v>4</v>
      </c>
      <c r="E365" s="36"/>
      <c r="F365" s="36"/>
    </row>
    <row r="366" spans="1:6" ht="12">
      <c r="A366" s="40"/>
      <c r="B366" s="43" t="s">
        <v>56</v>
      </c>
      <c r="C366" s="28" t="s">
        <v>21</v>
      </c>
      <c r="D366" s="29">
        <v>4</v>
      </c>
      <c r="E366" s="36"/>
      <c r="F366" s="36"/>
    </row>
    <row r="367" spans="1:6" ht="12">
      <c r="A367" s="40">
        <v>19</v>
      </c>
      <c r="B367" s="34" t="s">
        <v>363</v>
      </c>
      <c r="C367" s="28" t="s">
        <v>173</v>
      </c>
      <c r="D367" s="29">
        <v>1</v>
      </c>
      <c r="E367" s="36"/>
      <c r="F367" s="36"/>
    </row>
    <row r="368" spans="1:6" ht="12">
      <c r="A368" s="40"/>
      <c r="B368" s="43" t="s">
        <v>56</v>
      </c>
      <c r="C368" s="28" t="s">
        <v>356</v>
      </c>
      <c r="D368" s="29">
        <v>1</v>
      </c>
      <c r="E368" s="36"/>
      <c r="F368" s="36"/>
    </row>
    <row r="369" spans="1:6" ht="12">
      <c r="A369" s="40">
        <v>20</v>
      </c>
      <c r="B369" s="58" t="s">
        <v>210</v>
      </c>
      <c r="C369" s="28" t="s">
        <v>356</v>
      </c>
      <c r="D369" s="29">
        <v>1</v>
      </c>
      <c r="E369" s="36"/>
      <c r="F369" s="36"/>
    </row>
    <row r="370" spans="1:6" ht="12">
      <c r="A370" s="40">
        <v>21</v>
      </c>
      <c r="B370" s="58" t="s">
        <v>56</v>
      </c>
      <c r="C370" s="28" t="s">
        <v>356</v>
      </c>
      <c r="D370" s="29">
        <v>1</v>
      </c>
      <c r="E370" s="36"/>
      <c r="F370" s="36"/>
    </row>
    <row r="371" spans="1:6" ht="12">
      <c r="A371" s="40">
        <v>22</v>
      </c>
      <c r="B371" s="34" t="s">
        <v>421</v>
      </c>
      <c r="C371" s="28"/>
      <c r="D371" s="29"/>
      <c r="E371" s="36"/>
      <c r="F371" s="36"/>
    </row>
    <row r="372" spans="1:6" ht="12">
      <c r="A372" s="36"/>
      <c r="B372" s="34" t="s">
        <v>422</v>
      </c>
      <c r="C372" s="28" t="s">
        <v>23</v>
      </c>
      <c r="D372" s="29">
        <v>35</v>
      </c>
      <c r="E372" s="36"/>
      <c r="F372" s="36"/>
    </row>
    <row r="373" spans="1:6" ht="12">
      <c r="A373" s="36"/>
      <c r="B373" s="36"/>
      <c r="C373" s="36"/>
      <c r="D373" s="36"/>
      <c r="E373" s="36"/>
      <c r="F373" s="36"/>
    </row>
    <row r="374" spans="1:6" ht="25.5">
      <c r="A374" s="36"/>
      <c r="B374" s="114" t="s">
        <v>1518</v>
      </c>
      <c r="C374" s="36"/>
      <c r="D374" s="36"/>
      <c r="E374" s="36"/>
      <c r="F374" s="36"/>
    </row>
    <row r="375" spans="1:6" ht="12">
      <c r="A375" s="62">
        <v>1</v>
      </c>
      <c r="B375" s="61" t="s">
        <v>423</v>
      </c>
      <c r="C375" s="62"/>
      <c r="D375" s="62"/>
      <c r="E375" s="36"/>
      <c r="F375" s="36"/>
    </row>
    <row r="376" spans="1:6" ht="12">
      <c r="A376" s="62"/>
      <c r="B376" s="61" t="s">
        <v>424</v>
      </c>
      <c r="C376" s="62" t="s">
        <v>33</v>
      </c>
      <c r="D376" s="62">
        <v>1</v>
      </c>
      <c r="E376" s="36"/>
      <c r="F376" s="36"/>
    </row>
    <row r="377" spans="1:6" ht="12">
      <c r="A377" s="62"/>
      <c r="B377" s="63" t="s">
        <v>423</v>
      </c>
      <c r="C377" s="62"/>
      <c r="D377" s="62"/>
      <c r="E377" s="36"/>
      <c r="F377" s="36"/>
    </row>
    <row r="378" spans="1:6" ht="12">
      <c r="A378" s="62"/>
      <c r="B378" s="63" t="s">
        <v>425</v>
      </c>
      <c r="C378" s="62" t="s">
        <v>33</v>
      </c>
      <c r="D378" s="62">
        <v>1</v>
      </c>
      <c r="E378" s="36"/>
      <c r="F378" s="36"/>
    </row>
    <row r="379" spans="1:6" ht="12">
      <c r="A379" s="62">
        <v>2</v>
      </c>
      <c r="B379" s="61" t="s">
        <v>426</v>
      </c>
      <c r="C379" s="62"/>
      <c r="D379" s="62"/>
      <c r="E379" s="36"/>
      <c r="F379" s="36"/>
    </row>
    <row r="380" spans="1:6" ht="12">
      <c r="A380" s="62"/>
      <c r="B380" s="61" t="s">
        <v>427</v>
      </c>
      <c r="C380" s="62" t="s">
        <v>33</v>
      </c>
      <c r="D380" s="62">
        <v>1</v>
      </c>
      <c r="E380" s="36"/>
      <c r="F380" s="36"/>
    </row>
    <row r="381" spans="1:6" ht="12">
      <c r="A381" s="62"/>
      <c r="B381" s="63" t="s">
        <v>428</v>
      </c>
      <c r="C381" s="62" t="s">
        <v>33</v>
      </c>
      <c r="D381" s="62">
        <v>1</v>
      </c>
      <c r="E381" s="36"/>
      <c r="F381" s="36"/>
    </row>
    <row r="382" spans="1:6" ht="12">
      <c r="A382" s="62">
        <v>3</v>
      </c>
      <c r="B382" s="61" t="s">
        <v>429</v>
      </c>
      <c r="C382" s="62"/>
      <c r="D382" s="62"/>
      <c r="E382" s="36"/>
      <c r="F382" s="36"/>
    </row>
    <row r="383" spans="1:6" ht="12">
      <c r="A383" s="62"/>
      <c r="B383" s="61" t="s">
        <v>430</v>
      </c>
      <c r="C383" s="62"/>
      <c r="D383" s="62"/>
      <c r="E383" s="36"/>
      <c r="F383" s="36"/>
    </row>
    <row r="384" spans="1:6" ht="12">
      <c r="A384" s="62"/>
      <c r="B384" s="61" t="s">
        <v>431</v>
      </c>
      <c r="C384" s="62" t="s">
        <v>33</v>
      </c>
      <c r="D384" s="62">
        <v>1</v>
      </c>
      <c r="E384" s="36"/>
      <c r="F384" s="36"/>
    </row>
    <row r="385" spans="1:6" ht="12">
      <c r="A385" s="62"/>
      <c r="B385" s="63" t="s">
        <v>432</v>
      </c>
      <c r="C385" s="62" t="s">
        <v>33</v>
      </c>
      <c r="D385" s="62">
        <v>1</v>
      </c>
      <c r="E385" s="36"/>
      <c r="F385" s="36"/>
    </row>
    <row r="386" spans="1:6" ht="12">
      <c r="A386" s="62">
        <v>4</v>
      </c>
      <c r="B386" s="61" t="s">
        <v>433</v>
      </c>
      <c r="C386" s="62" t="s">
        <v>33</v>
      </c>
      <c r="D386" s="62">
        <v>12</v>
      </c>
      <c r="E386" s="36"/>
      <c r="F386" s="36"/>
    </row>
    <row r="387" spans="1:6" ht="12">
      <c r="A387" s="62"/>
      <c r="B387" s="63" t="s">
        <v>434</v>
      </c>
      <c r="C387" s="62" t="s">
        <v>33</v>
      </c>
      <c r="D387" s="62">
        <v>12</v>
      </c>
      <c r="E387" s="36"/>
      <c r="F387" s="36"/>
    </row>
    <row r="388" spans="1:6" ht="12">
      <c r="A388" s="62">
        <v>5</v>
      </c>
      <c r="B388" s="61" t="s">
        <v>435</v>
      </c>
      <c r="C388" s="62" t="s">
        <v>33</v>
      </c>
      <c r="D388" s="62">
        <v>1</v>
      </c>
      <c r="E388" s="36"/>
      <c r="F388" s="36"/>
    </row>
    <row r="389" spans="1:6" ht="12">
      <c r="A389" s="62"/>
      <c r="B389" s="63" t="s">
        <v>436</v>
      </c>
      <c r="C389" s="62" t="s">
        <v>33</v>
      </c>
      <c r="D389" s="62">
        <v>1</v>
      </c>
      <c r="E389" s="36"/>
      <c r="F389" s="36"/>
    </row>
    <row r="390" spans="1:6" ht="12">
      <c r="A390" s="62">
        <v>6</v>
      </c>
      <c r="B390" s="61" t="s">
        <v>437</v>
      </c>
      <c r="C390" s="62"/>
      <c r="D390" s="62"/>
      <c r="E390" s="36"/>
      <c r="F390" s="36"/>
    </row>
    <row r="391" spans="1:6" ht="12">
      <c r="A391" s="62"/>
      <c r="B391" s="61" t="s">
        <v>430</v>
      </c>
      <c r="C391" s="62"/>
      <c r="D391" s="62"/>
      <c r="E391" s="36"/>
      <c r="F391" s="36"/>
    </row>
    <row r="392" spans="1:6" ht="12">
      <c r="A392" s="62"/>
      <c r="B392" s="61" t="s">
        <v>431</v>
      </c>
      <c r="C392" s="62" t="s">
        <v>33</v>
      </c>
      <c r="D392" s="62">
        <v>1</v>
      </c>
      <c r="E392" s="36"/>
      <c r="F392" s="36"/>
    </row>
    <row r="393" spans="1:6" ht="12">
      <c r="A393" s="62"/>
      <c r="B393" s="63" t="s">
        <v>432</v>
      </c>
      <c r="C393" s="62" t="s">
        <v>33</v>
      </c>
      <c r="D393" s="62">
        <v>1</v>
      </c>
      <c r="E393" s="36"/>
      <c r="F393" s="36"/>
    </row>
    <row r="394" spans="1:6" ht="12">
      <c r="A394" s="62">
        <v>7</v>
      </c>
      <c r="B394" s="61" t="s">
        <v>433</v>
      </c>
      <c r="C394" s="62" t="s">
        <v>33</v>
      </c>
      <c r="D394" s="62">
        <v>5</v>
      </c>
      <c r="E394" s="36"/>
      <c r="F394" s="36"/>
    </row>
    <row r="395" spans="1:6" ht="12">
      <c r="A395" s="62"/>
      <c r="B395" s="63" t="s">
        <v>434</v>
      </c>
      <c r="C395" s="62" t="s">
        <v>33</v>
      </c>
      <c r="D395" s="62">
        <v>5</v>
      </c>
      <c r="E395" s="36"/>
      <c r="F395" s="36"/>
    </row>
    <row r="396" spans="1:6" ht="12">
      <c r="A396" s="62">
        <v>8</v>
      </c>
      <c r="B396" s="61" t="s">
        <v>438</v>
      </c>
      <c r="C396" s="62" t="s">
        <v>33</v>
      </c>
      <c r="D396" s="62">
        <v>3</v>
      </c>
      <c r="E396" s="36"/>
      <c r="F396" s="36"/>
    </row>
    <row r="397" spans="1:6" ht="12">
      <c r="A397" s="62"/>
      <c r="B397" s="63" t="s">
        <v>439</v>
      </c>
      <c r="C397" s="62" t="s">
        <v>33</v>
      </c>
      <c r="D397" s="62">
        <v>3</v>
      </c>
      <c r="E397" s="36"/>
      <c r="F397" s="36"/>
    </row>
    <row r="398" spans="1:6" ht="12">
      <c r="A398" s="62">
        <v>9</v>
      </c>
      <c r="B398" s="61" t="s">
        <v>440</v>
      </c>
      <c r="C398" s="62" t="s">
        <v>33</v>
      </c>
      <c r="D398" s="62">
        <v>2</v>
      </c>
      <c r="E398" s="36"/>
      <c r="F398" s="36"/>
    </row>
    <row r="399" spans="1:6" ht="12">
      <c r="A399" s="62"/>
      <c r="B399" s="63" t="s">
        <v>441</v>
      </c>
      <c r="C399" s="62" t="s">
        <v>33</v>
      </c>
      <c r="D399" s="62">
        <v>2</v>
      </c>
      <c r="E399" s="36"/>
      <c r="F399" s="36"/>
    </row>
    <row r="400" spans="1:6" ht="12">
      <c r="A400" s="62">
        <v>10</v>
      </c>
      <c r="B400" s="61" t="s">
        <v>442</v>
      </c>
      <c r="C400" s="62" t="s">
        <v>33</v>
      </c>
      <c r="D400" s="62">
        <v>2</v>
      </c>
      <c r="E400" s="36"/>
      <c r="F400" s="36"/>
    </row>
    <row r="401" spans="1:6" ht="12">
      <c r="A401" s="62"/>
      <c r="B401" s="63" t="s">
        <v>443</v>
      </c>
      <c r="C401" s="62" t="s">
        <v>33</v>
      </c>
      <c r="D401" s="62">
        <v>2</v>
      </c>
      <c r="E401" s="36"/>
      <c r="F401" s="36"/>
    </row>
    <row r="402" spans="1:6" ht="12">
      <c r="A402" s="62">
        <v>11</v>
      </c>
      <c r="B402" s="61" t="s">
        <v>444</v>
      </c>
      <c r="C402" s="62"/>
      <c r="D402" s="62"/>
      <c r="E402" s="36"/>
      <c r="F402" s="36"/>
    </row>
    <row r="403" spans="1:6" ht="12">
      <c r="A403" s="62"/>
      <c r="B403" s="61" t="s">
        <v>445</v>
      </c>
      <c r="C403" s="62" t="s">
        <v>33</v>
      </c>
      <c r="D403" s="62">
        <v>1</v>
      </c>
      <c r="E403" s="36"/>
      <c r="F403" s="36"/>
    </row>
    <row r="404" spans="1:6" ht="12">
      <c r="A404" s="62"/>
      <c r="B404" s="63" t="s">
        <v>443</v>
      </c>
      <c r="C404" s="62" t="s">
        <v>33</v>
      </c>
      <c r="D404" s="62">
        <v>1</v>
      </c>
      <c r="E404" s="36"/>
      <c r="F404" s="36"/>
    </row>
    <row r="405" spans="1:6" ht="12">
      <c r="A405" s="62">
        <v>12</v>
      </c>
      <c r="B405" s="61" t="s">
        <v>435</v>
      </c>
      <c r="C405" s="62" t="s">
        <v>33</v>
      </c>
      <c r="D405" s="62">
        <v>1</v>
      </c>
      <c r="E405" s="36"/>
      <c r="F405" s="36"/>
    </row>
    <row r="406" spans="1:6" ht="12">
      <c r="A406" s="62"/>
      <c r="B406" s="63" t="s">
        <v>436</v>
      </c>
      <c r="C406" s="62" t="s">
        <v>33</v>
      </c>
      <c r="D406" s="62">
        <v>1</v>
      </c>
      <c r="E406" s="36"/>
      <c r="F406" s="36"/>
    </row>
    <row r="407" spans="1:6" ht="12">
      <c r="A407" s="62">
        <v>13</v>
      </c>
      <c r="B407" s="61" t="s">
        <v>446</v>
      </c>
      <c r="C407" s="62" t="s">
        <v>33</v>
      </c>
      <c r="D407" s="62">
        <v>1</v>
      </c>
      <c r="E407" s="36"/>
      <c r="F407" s="36"/>
    </row>
    <row r="408" spans="1:6" ht="12">
      <c r="A408" s="62"/>
      <c r="B408" s="63" t="s">
        <v>446</v>
      </c>
      <c r="C408" s="62" t="s">
        <v>33</v>
      </c>
      <c r="D408" s="62">
        <v>1</v>
      </c>
      <c r="E408" s="36"/>
      <c r="F408" s="36"/>
    </row>
    <row r="409" spans="1:6" ht="12">
      <c r="A409" s="62">
        <v>14</v>
      </c>
      <c r="B409" s="61" t="s">
        <v>1524</v>
      </c>
      <c r="C409" s="62"/>
      <c r="D409" s="62"/>
      <c r="E409" s="36"/>
      <c r="F409" s="36"/>
    </row>
    <row r="410" spans="1:6" ht="12">
      <c r="A410" s="62"/>
      <c r="B410" s="61" t="s">
        <v>1527</v>
      </c>
      <c r="C410" s="62" t="s">
        <v>33</v>
      </c>
      <c r="D410" s="62">
        <v>23</v>
      </c>
      <c r="E410" s="36"/>
      <c r="F410" s="36"/>
    </row>
    <row r="411" spans="1:6" ht="12">
      <c r="A411" s="62"/>
      <c r="B411" s="61" t="s">
        <v>1524</v>
      </c>
      <c r="E411" s="36"/>
      <c r="F411" s="36"/>
    </row>
    <row r="412" spans="1:6" ht="12">
      <c r="A412" s="62"/>
      <c r="B412" s="63" t="s">
        <v>1528</v>
      </c>
      <c r="C412" s="62" t="s">
        <v>33</v>
      </c>
      <c r="D412" s="62">
        <v>23</v>
      </c>
      <c r="E412" s="36"/>
      <c r="F412" s="36"/>
    </row>
    <row r="413" spans="1:6" ht="12">
      <c r="A413" s="62">
        <v>15</v>
      </c>
      <c r="B413" s="61" t="s">
        <v>447</v>
      </c>
      <c r="C413" s="62"/>
      <c r="D413" s="62"/>
      <c r="E413" s="36"/>
      <c r="F413" s="36"/>
    </row>
    <row r="414" spans="1:6" ht="12">
      <c r="A414" s="62"/>
      <c r="B414" s="61" t="s">
        <v>1525</v>
      </c>
      <c r="C414" s="62" t="s">
        <v>33</v>
      </c>
      <c r="D414" s="62">
        <v>15</v>
      </c>
      <c r="E414" s="36"/>
      <c r="F414" s="36"/>
    </row>
    <row r="415" spans="1:6" ht="12">
      <c r="A415" s="62"/>
      <c r="B415" s="63" t="s">
        <v>1529</v>
      </c>
      <c r="C415" s="62" t="s">
        <v>33</v>
      </c>
      <c r="D415" s="62">
        <v>15</v>
      </c>
      <c r="E415" s="36"/>
      <c r="F415" s="36"/>
    </row>
    <row r="416" spans="1:6" ht="12">
      <c r="A416" s="62">
        <v>16</v>
      </c>
      <c r="B416" s="61" t="s">
        <v>448</v>
      </c>
      <c r="C416" s="62"/>
      <c r="D416" s="62"/>
      <c r="E416" s="36"/>
      <c r="F416" s="36"/>
    </row>
    <row r="417" spans="1:6" ht="12">
      <c r="A417" s="62"/>
      <c r="B417" s="61" t="s">
        <v>1525</v>
      </c>
      <c r="C417" s="62" t="s">
        <v>33</v>
      </c>
      <c r="D417" s="62">
        <v>6</v>
      </c>
      <c r="E417" s="36"/>
      <c r="F417" s="36"/>
    </row>
    <row r="418" spans="1:6" ht="12">
      <c r="A418" s="62"/>
      <c r="B418" s="63" t="s">
        <v>1530</v>
      </c>
      <c r="C418" s="62" t="s">
        <v>33</v>
      </c>
      <c r="D418" s="62">
        <v>6</v>
      </c>
      <c r="E418" s="36"/>
      <c r="F418" s="36"/>
    </row>
    <row r="419" spans="1:6" ht="12">
      <c r="A419" s="62">
        <v>17</v>
      </c>
      <c r="B419" s="61" t="s">
        <v>449</v>
      </c>
      <c r="C419" s="62"/>
      <c r="D419" s="62"/>
      <c r="E419" s="36"/>
      <c r="F419" s="36"/>
    </row>
    <row r="420" spans="1:6" ht="12">
      <c r="A420" s="62"/>
      <c r="B420" s="61" t="s">
        <v>1526</v>
      </c>
      <c r="C420" s="62" t="s">
        <v>33</v>
      </c>
      <c r="D420" s="62">
        <v>5</v>
      </c>
      <c r="E420" s="36"/>
      <c r="F420" s="36"/>
    </row>
    <row r="421" spans="1:6" ht="12">
      <c r="A421" s="62"/>
      <c r="B421" s="63" t="s">
        <v>449</v>
      </c>
      <c r="C421" s="62"/>
      <c r="D421" s="62"/>
      <c r="E421" s="36"/>
      <c r="F421" s="36"/>
    </row>
    <row r="422" spans="1:6" ht="12">
      <c r="A422" s="62"/>
      <c r="B422" s="63" t="s">
        <v>1526</v>
      </c>
      <c r="C422" s="62" t="s">
        <v>33</v>
      </c>
      <c r="D422" s="62">
        <v>5</v>
      </c>
      <c r="E422" s="36"/>
      <c r="F422" s="36"/>
    </row>
    <row r="423" spans="1:6" ht="12">
      <c r="A423" s="62">
        <v>18</v>
      </c>
      <c r="B423" s="61" t="s">
        <v>450</v>
      </c>
      <c r="C423" s="62"/>
      <c r="D423" s="62"/>
      <c r="E423" s="36"/>
      <c r="F423" s="36"/>
    </row>
    <row r="424" spans="1:6" ht="12">
      <c r="A424" s="62"/>
      <c r="B424" s="61" t="s">
        <v>451</v>
      </c>
      <c r="C424" s="62" t="s">
        <v>33</v>
      </c>
      <c r="D424" s="62">
        <v>6</v>
      </c>
      <c r="E424" s="36"/>
      <c r="F424" s="36"/>
    </row>
    <row r="425" spans="1:6" ht="12">
      <c r="A425" s="62"/>
      <c r="B425" s="63" t="s">
        <v>452</v>
      </c>
      <c r="C425" s="62" t="s">
        <v>33</v>
      </c>
      <c r="D425" s="62">
        <v>6</v>
      </c>
      <c r="E425" s="36"/>
      <c r="F425" s="36"/>
    </row>
    <row r="426" spans="1:6" ht="12">
      <c r="A426" s="62">
        <v>19</v>
      </c>
      <c r="B426" s="61" t="s">
        <v>453</v>
      </c>
      <c r="C426" s="62" t="s">
        <v>33</v>
      </c>
      <c r="D426" s="62">
        <v>10</v>
      </c>
      <c r="E426" s="36"/>
      <c r="F426" s="36"/>
    </row>
    <row r="427" spans="1:6" ht="12">
      <c r="A427" s="62"/>
      <c r="B427" s="63" t="s">
        <v>454</v>
      </c>
      <c r="C427" s="62" t="s">
        <v>33</v>
      </c>
      <c r="D427" s="62">
        <v>10</v>
      </c>
      <c r="E427" s="36"/>
      <c r="F427" s="36"/>
    </row>
    <row r="428" spans="1:6" ht="12">
      <c r="A428" s="62">
        <v>20</v>
      </c>
      <c r="B428" s="61" t="s">
        <v>455</v>
      </c>
      <c r="C428" s="62" t="s">
        <v>33</v>
      </c>
      <c r="D428" s="62">
        <v>4</v>
      </c>
      <c r="E428" s="36"/>
      <c r="F428" s="36"/>
    </row>
    <row r="429" spans="1:6" ht="12">
      <c r="A429" s="62"/>
      <c r="B429" s="63" t="s">
        <v>456</v>
      </c>
      <c r="C429" s="62" t="s">
        <v>33</v>
      </c>
      <c r="D429" s="62">
        <v>4</v>
      </c>
      <c r="E429" s="36"/>
      <c r="F429" s="36"/>
    </row>
    <row r="430" spans="1:6" ht="12">
      <c r="A430" s="62">
        <v>21</v>
      </c>
      <c r="B430" s="61" t="s">
        <v>457</v>
      </c>
      <c r="C430" s="62" t="s">
        <v>33</v>
      </c>
      <c r="D430" s="62">
        <v>30</v>
      </c>
      <c r="E430" s="36"/>
      <c r="F430" s="36"/>
    </row>
    <row r="431" spans="1:6" ht="12">
      <c r="A431" s="62"/>
      <c r="B431" s="63" t="s">
        <v>458</v>
      </c>
      <c r="C431" s="62" t="s">
        <v>33</v>
      </c>
      <c r="D431" s="62">
        <v>30</v>
      </c>
      <c r="E431" s="36"/>
      <c r="F431" s="36"/>
    </row>
    <row r="432" spans="1:6" ht="12">
      <c r="A432" s="62">
        <v>22</v>
      </c>
      <c r="B432" s="61" t="s">
        <v>459</v>
      </c>
      <c r="C432" s="62" t="s">
        <v>33</v>
      </c>
      <c r="D432" s="62">
        <v>2</v>
      </c>
      <c r="E432" s="36"/>
      <c r="F432" s="36"/>
    </row>
    <row r="433" spans="1:6" ht="12">
      <c r="A433" s="62"/>
      <c r="B433" s="63" t="s">
        <v>460</v>
      </c>
      <c r="C433" s="62" t="s">
        <v>33</v>
      </c>
      <c r="D433" s="62">
        <v>2</v>
      </c>
      <c r="E433" s="36"/>
      <c r="F433" s="36"/>
    </row>
    <row r="434" spans="1:6" ht="12">
      <c r="A434" s="62">
        <v>23</v>
      </c>
      <c r="B434" s="61" t="s">
        <v>461</v>
      </c>
      <c r="C434" s="62" t="s">
        <v>33</v>
      </c>
      <c r="D434" s="62">
        <v>2</v>
      </c>
      <c r="E434" s="36"/>
      <c r="F434" s="36"/>
    </row>
    <row r="435" spans="1:6" ht="12">
      <c r="A435" s="62"/>
      <c r="B435" s="63" t="s">
        <v>462</v>
      </c>
      <c r="C435" s="62" t="s">
        <v>33</v>
      </c>
      <c r="D435" s="62">
        <v>2</v>
      </c>
      <c r="E435" s="36"/>
      <c r="F435" s="36"/>
    </row>
    <row r="436" spans="1:6" ht="12">
      <c r="A436" s="62">
        <v>24</v>
      </c>
      <c r="B436" s="61" t="s">
        <v>463</v>
      </c>
      <c r="C436" s="62" t="s">
        <v>33</v>
      </c>
      <c r="D436" s="62">
        <v>6</v>
      </c>
      <c r="E436" s="36"/>
      <c r="F436" s="36"/>
    </row>
    <row r="437" spans="1:6" ht="12">
      <c r="A437" s="62"/>
      <c r="B437" s="63" t="s">
        <v>464</v>
      </c>
      <c r="C437" s="62" t="s">
        <v>33</v>
      </c>
      <c r="D437" s="62">
        <v>6</v>
      </c>
      <c r="E437" s="36"/>
      <c r="F437" s="36"/>
    </row>
    <row r="438" spans="1:6" ht="12">
      <c r="A438" s="62">
        <v>25</v>
      </c>
      <c r="B438" s="61" t="s">
        <v>465</v>
      </c>
      <c r="C438" s="62" t="s">
        <v>33</v>
      </c>
      <c r="D438" s="62">
        <v>66</v>
      </c>
      <c r="E438" s="36"/>
      <c r="F438" s="36"/>
    </row>
    <row r="439" spans="1:6" ht="12">
      <c r="A439" s="62"/>
      <c r="B439" s="63" t="s">
        <v>466</v>
      </c>
      <c r="C439" s="62" t="s">
        <v>33</v>
      </c>
      <c r="D439" s="62">
        <v>66</v>
      </c>
      <c r="E439" s="36"/>
      <c r="F439" s="36"/>
    </row>
    <row r="440" spans="1:6" ht="12">
      <c r="A440" s="62">
        <v>26</v>
      </c>
      <c r="B440" s="61" t="s">
        <v>467</v>
      </c>
      <c r="C440" s="62" t="s">
        <v>33</v>
      </c>
      <c r="D440" s="62">
        <v>4</v>
      </c>
      <c r="E440" s="36"/>
      <c r="F440" s="36"/>
    </row>
    <row r="441" spans="1:6" ht="12">
      <c r="A441" s="62"/>
      <c r="B441" s="63" t="s">
        <v>468</v>
      </c>
      <c r="C441" s="62" t="s">
        <v>33</v>
      </c>
      <c r="D441" s="62">
        <v>4</v>
      </c>
      <c r="E441" s="36"/>
      <c r="F441" s="36"/>
    </row>
    <row r="442" spans="1:6" ht="12">
      <c r="A442" s="62">
        <v>27</v>
      </c>
      <c r="B442" s="61" t="s">
        <v>469</v>
      </c>
      <c r="C442" s="62" t="s">
        <v>33</v>
      </c>
      <c r="D442" s="62">
        <v>2</v>
      </c>
      <c r="E442" s="36"/>
      <c r="F442" s="36"/>
    </row>
    <row r="443" spans="1:6" ht="12">
      <c r="A443" s="62"/>
      <c r="B443" s="63" t="s">
        <v>470</v>
      </c>
      <c r="C443" s="62" t="s">
        <v>33</v>
      </c>
      <c r="D443" s="62">
        <v>2</v>
      </c>
      <c r="E443" s="36"/>
      <c r="F443" s="36"/>
    </row>
    <row r="444" spans="1:6" ht="12">
      <c r="A444" s="62">
        <v>28</v>
      </c>
      <c r="B444" s="61" t="s">
        <v>471</v>
      </c>
      <c r="C444" s="45" t="s">
        <v>23</v>
      </c>
      <c r="D444" s="45">
        <v>85</v>
      </c>
      <c r="E444" s="36"/>
      <c r="F444" s="36"/>
    </row>
    <row r="445" spans="1:6" ht="12">
      <c r="A445" s="62"/>
      <c r="B445" s="61" t="s">
        <v>471</v>
      </c>
      <c r="C445" s="45" t="s">
        <v>23</v>
      </c>
      <c r="D445" s="45">
        <v>85</v>
      </c>
      <c r="E445" s="36"/>
      <c r="F445" s="36"/>
    </row>
    <row r="446" spans="1:6" ht="12">
      <c r="A446" s="62">
        <v>29</v>
      </c>
      <c r="B446" s="61" t="s">
        <v>472</v>
      </c>
      <c r="C446" s="45" t="s">
        <v>23</v>
      </c>
      <c r="D446" s="45">
        <v>40</v>
      </c>
      <c r="E446" s="36"/>
      <c r="F446" s="36"/>
    </row>
    <row r="447" spans="1:6" ht="12">
      <c r="A447" s="62"/>
      <c r="B447" s="61" t="s">
        <v>472</v>
      </c>
      <c r="C447" s="45" t="s">
        <v>23</v>
      </c>
      <c r="D447" s="45">
        <v>40</v>
      </c>
      <c r="E447" s="36"/>
      <c r="F447" s="36"/>
    </row>
    <row r="448" spans="1:6" ht="12">
      <c r="A448" s="62">
        <v>30</v>
      </c>
      <c r="B448" s="61" t="s">
        <v>473</v>
      </c>
      <c r="C448" s="45" t="s">
        <v>23</v>
      </c>
      <c r="D448" s="45">
        <v>200</v>
      </c>
      <c r="E448" s="36"/>
      <c r="F448" s="36"/>
    </row>
    <row r="449" spans="1:6" ht="12">
      <c r="A449" s="62"/>
      <c r="B449" s="63" t="s">
        <v>473</v>
      </c>
      <c r="C449" s="45" t="s">
        <v>23</v>
      </c>
      <c r="D449" s="45">
        <v>200</v>
      </c>
      <c r="E449" s="36"/>
      <c r="F449" s="36"/>
    </row>
    <row r="450" spans="1:6" ht="12">
      <c r="A450" s="62">
        <v>31</v>
      </c>
      <c r="B450" s="61" t="s">
        <v>474</v>
      </c>
      <c r="C450" s="45" t="s">
        <v>23</v>
      </c>
      <c r="D450" s="45">
        <v>200</v>
      </c>
      <c r="E450" s="36"/>
      <c r="F450" s="36"/>
    </row>
    <row r="451" spans="1:6" ht="12">
      <c r="A451" s="62"/>
      <c r="B451" s="63" t="s">
        <v>474</v>
      </c>
      <c r="C451" s="45" t="s">
        <v>23</v>
      </c>
      <c r="D451" s="45">
        <v>200</v>
      </c>
      <c r="E451" s="36"/>
      <c r="F451" s="36"/>
    </row>
    <row r="452" spans="1:6" ht="12">
      <c r="A452" s="62">
        <v>32</v>
      </c>
      <c r="B452" s="61" t="s">
        <v>475</v>
      </c>
      <c r="C452" s="45" t="s">
        <v>23</v>
      </c>
      <c r="D452" s="45">
        <v>600</v>
      </c>
      <c r="E452" s="36"/>
      <c r="F452" s="36"/>
    </row>
    <row r="453" spans="1:6" ht="12">
      <c r="A453" s="62"/>
      <c r="B453" s="63" t="s">
        <v>475</v>
      </c>
      <c r="C453" s="45" t="s">
        <v>23</v>
      </c>
      <c r="D453" s="45">
        <v>600</v>
      </c>
      <c r="E453" s="36"/>
      <c r="F453" s="36"/>
    </row>
    <row r="454" spans="1:6" ht="12">
      <c r="A454" s="62">
        <v>33</v>
      </c>
      <c r="B454" s="61" t="s">
        <v>476</v>
      </c>
      <c r="C454" s="45" t="s">
        <v>23</v>
      </c>
      <c r="D454" s="45">
        <v>600</v>
      </c>
      <c r="E454" s="36"/>
      <c r="F454" s="36"/>
    </row>
    <row r="455" spans="1:6" ht="12">
      <c r="A455" s="62"/>
      <c r="B455" s="63" t="s">
        <v>476</v>
      </c>
      <c r="C455" s="45" t="s">
        <v>23</v>
      </c>
      <c r="D455" s="45">
        <v>600</v>
      </c>
      <c r="E455" s="36"/>
      <c r="F455" s="36"/>
    </row>
    <row r="456" spans="1:6" ht="12">
      <c r="A456" s="62">
        <v>34</v>
      </c>
      <c r="B456" s="61" t="s">
        <v>477</v>
      </c>
      <c r="C456" s="45" t="s">
        <v>23</v>
      </c>
      <c r="D456" s="45">
        <v>20</v>
      </c>
      <c r="E456" s="36"/>
      <c r="F456" s="36"/>
    </row>
    <row r="457" spans="1:6" ht="12">
      <c r="A457" s="62"/>
      <c r="B457" s="63" t="s">
        <v>478</v>
      </c>
      <c r="C457" s="45" t="s">
        <v>23</v>
      </c>
      <c r="D457" s="45">
        <v>20</v>
      </c>
      <c r="E457" s="36"/>
      <c r="F457" s="36"/>
    </row>
    <row r="458" spans="1:6" ht="12">
      <c r="A458" s="62">
        <v>35</v>
      </c>
      <c r="B458" s="61" t="s">
        <v>479</v>
      </c>
      <c r="C458" s="45" t="s">
        <v>23</v>
      </c>
      <c r="D458" s="45">
        <v>20</v>
      </c>
      <c r="E458" s="36"/>
      <c r="F458" s="36"/>
    </row>
    <row r="459" spans="1:6" ht="12">
      <c r="A459" s="62"/>
      <c r="B459" s="63" t="s">
        <v>480</v>
      </c>
      <c r="C459" s="45" t="s">
        <v>23</v>
      </c>
      <c r="D459" s="45">
        <v>20</v>
      </c>
      <c r="E459" s="36"/>
      <c r="F459" s="36"/>
    </row>
    <row r="460" spans="1:6" ht="12">
      <c r="A460" s="62">
        <v>36</v>
      </c>
      <c r="B460" s="61" t="s">
        <v>481</v>
      </c>
      <c r="C460" s="45" t="s">
        <v>23</v>
      </c>
      <c r="D460" s="45">
        <v>50</v>
      </c>
      <c r="E460" s="36"/>
      <c r="F460" s="36"/>
    </row>
    <row r="461" spans="1:6" ht="12">
      <c r="A461" s="62"/>
      <c r="B461" s="63" t="s">
        <v>482</v>
      </c>
      <c r="C461" s="45" t="s">
        <v>23</v>
      </c>
      <c r="D461" s="45">
        <v>50</v>
      </c>
      <c r="E461" s="36"/>
      <c r="F461" s="36"/>
    </row>
    <row r="462" spans="1:6" ht="12">
      <c r="A462" s="62">
        <v>37</v>
      </c>
      <c r="B462" s="61" t="s">
        <v>483</v>
      </c>
      <c r="C462" s="45" t="s">
        <v>23</v>
      </c>
      <c r="D462" s="45">
        <v>50</v>
      </c>
      <c r="E462" s="36"/>
      <c r="F462" s="36"/>
    </row>
    <row r="463" spans="1:6" ht="12">
      <c r="A463" s="62"/>
      <c r="B463" s="63" t="s">
        <v>484</v>
      </c>
      <c r="C463" s="45" t="s">
        <v>23</v>
      </c>
      <c r="D463" s="45">
        <v>50</v>
      </c>
      <c r="E463" s="36"/>
      <c r="F463" s="36"/>
    </row>
    <row r="464" spans="1:6" ht="12">
      <c r="A464" s="62">
        <v>38</v>
      </c>
      <c r="B464" s="61" t="s">
        <v>485</v>
      </c>
      <c r="C464" s="45" t="s">
        <v>23</v>
      </c>
      <c r="D464" s="45">
        <v>50</v>
      </c>
      <c r="E464" s="36"/>
      <c r="F464" s="36"/>
    </row>
    <row r="465" spans="1:6" ht="12">
      <c r="A465" s="62"/>
      <c r="B465" s="63" t="s">
        <v>486</v>
      </c>
      <c r="C465" s="45" t="s">
        <v>23</v>
      </c>
      <c r="D465" s="45">
        <v>50</v>
      </c>
      <c r="E465" s="36"/>
      <c r="F465" s="36"/>
    </row>
    <row r="466" spans="1:6" ht="12">
      <c r="A466" s="62">
        <v>39</v>
      </c>
      <c r="B466" s="61" t="s">
        <v>487</v>
      </c>
      <c r="C466" s="62" t="s">
        <v>33</v>
      </c>
      <c r="D466" s="62">
        <v>150</v>
      </c>
      <c r="E466" s="36"/>
      <c r="F466" s="36"/>
    </row>
    <row r="467" spans="1:6" ht="12">
      <c r="A467" s="62"/>
      <c r="B467" s="63" t="s">
        <v>487</v>
      </c>
      <c r="C467" s="62" t="s">
        <v>33</v>
      </c>
      <c r="D467" s="62">
        <v>150</v>
      </c>
      <c r="E467" s="36"/>
      <c r="F467" s="36"/>
    </row>
    <row r="468" spans="1:6" ht="12">
      <c r="A468" s="62">
        <v>40</v>
      </c>
      <c r="B468" s="61" t="s">
        <v>488</v>
      </c>
      <c r="C468" s="62" t="s">
        <v>33</v>
      </c>
      <c r="D468" s="62">
        <v>75</v>
      </c>
      <c r="E468" s="36"/>
      <c r="F468" s="36"/>
    </row>
    <row r="469" spans="1:6" ht="12">
      <c r="A469" s="62"/>
      <c r="B469" s="63" t="s">
        <v>489</v>
      </c>
      <c r="C469" s="62" t="s">
        <v>33</v>
      </c>
      <c r="D469" s="62">
        <v>75</v>
      </c>
      <c r="E469" s="36"/>
      <c r="F469" s="36"/>
    </row>
    <row r="470" spans="1:6" ht="12">
      <c r="A470" s="62"/>
      <c r="B470" s="63"/>
      <c r="C470" s="62"/>
      <c r="D470" s="62"/>
      <c r="E470" s="36"/>
      <c r="F470" s="36"/>
    </row>
    <row r="471" spans="1:6" ht="12.75">
      <c r="A471" s="62"/>
      <c r="B471" s="47" t="s">
        <v>610</v>
      </c>
      <c r="C471" s="62"/>
      <c r="D471" s="62"/>
      <c r="E471" s="36"/>
      <c r="F471" s="36"/>
    </row>
    <row r="472" spans="1:6" ht="87">
      <c r="A472" s="62">
        <v>1</v>
      </c>
      <c r="B472" s="110" t="s">
        <v>1488</v>
      </c>
      <c r="C472" s="62" t="s">
        <v>33</v>
      </c>
      <c r="D472" s="62">
        <v>1</v>
      </c>
      <c r="E472" s="36"/>
      <c r="F472" s="36"/>
    </row>
    <row r="473" spans="1:6" ht="87">
      <c r="A473" s="62">
        <v>2</v>
      </c>
      <c r="B473" s="110" t="s">
        <v>1489</v>
      </c>
      <c r="C473" s="62" t="s">
        <v>33</v>
      </c>
      <c r="D473" s="62">
        <v>8</v>
      </c>
      <c r="E473" s="36"/>
      <c r="F473" s="36"/>
    </row>
    <row r="474" spans="1:6" ht="12.75">
      <c r="A474" s="62"/>
      <c r="B474" s="47" t="s">
        <v>1493</v>
      </c>
      <c r="C474" s="62"/>
      <c r="D474" s="62"/>
      <c r="E474" s="36"/>
      <c r="F474" s="36"/>
    </row>
    <row r="475" spans="1:6" ht="124.5">
      <c r="A475" s="62">
        <v>1</v>
      </c>
      <c r="B475" s="110" t="s">
        <v>1492</v>
      </c>
      <c r="C475" s="62" t="s">
        <v>33</v>
      </c>
      <c r="D475" s="62">
        <v>1</v>
      </c>
      <c r="E475" s="36"/>
      <c r="F475" s="36"/>
    </row>
    <row r="476" spans="1:6" ht="12.75">
      <c r="A476" s="62"/>
      <c r="B476" s="47" t="s">
        <v>609</v>
      </c>
      <c r="C476" s="62"/>
      <c r="D476" s="62"/>
      <c r="E476" s="36"/>
      <c r="F476" s="36"/>
    </row>
    <row r="477" spans="1:6" ht="124.5">
      <c r="A477" s="62">
        <v>1</v>
      </c>
      <c r="B477" s="110" t="s">
        <v>1492</v>
      </c>
      <c r="C477" s="62" t="s">
        <v>33</v>
      </c>
      <c r="D477" s="62">
        <v>1</v>
      </c>
      <c r="E477" s="36"/>
      <c r="F477" s="36"/>
    </row>
    <row r="478" spans="1:6" ht="12.75">
      <c r="A478" s="62"/>
      <c r="B478" s="47" t="s">
        <v>606</v>
      </c>
      <c r="C478" s="62"/>
      <c r="D478" s="62"/>
      <c r="E478" s="36"/>
      <c r="F478" s="36"/>
    </row>
    <row r="479" spans="1:6" ht="87">
      <c r="A479" s="62">
        <v>1</v>
      </c>
      <c r="B479" s="110" t="s">
        <v>1490</v>
      </c>
      <c r="C479" s="62" t="s">
        <v>33</v>
      </c>
      <c r="D479" s="62">
        <v>1</v>
      </c>
      <c r="E479" s="36"/>
      <c r="F479" s="36"/>
    </row>
    <row r="480" spans="1:6" ht="87">
      <c r="A480" s="62">
        <v>2</v>
      </c>
      <c r="B480" s="110" t="s">
        <v>1491</v>
      </c>
      <c r="C480" s="62" t="s">
        <v>33</v>
      </c>
      <c r="D480" s="62">
        <v>6</v>
      </c>
      <c r="E480" s="36"/>
      <c r="F480" s="36"/>
    </row>
    <row r="481" spans="1:6" ht="12.75">
      <c r="A481" s="62"/>
      <c r="B481" s="47" t="s">
        <v>608</v>
      </c>
      <c r="C481" s="62"/>
      <c r="D481" s="62"/>
      <c r="E481" s="36"/>
      <c r="F481" s="36"/>
    </row>
    <row r="482" spans="1:6" ht="45.75" customHeight="1">
      <c r="A482" s="62">
        <v>1</v>
      </c>
      <c r="B482" s="110" t="s">
        <v>1494</v>
      </c>
      <c r="C482" s="62" t="s">
        <v>33</v>
      </c>
      <c r="D482" s="62">
        <v>1</v>
      </c>
      <c r="E482" s="36"/>
      <c r="F482" s="36"/>
    </row>
    <row r="483" spans="1:6" ht="12">
      <c r="A483" s="62"/>
      <c r="B483" s="111" t="s">
        <v>3</v>
      </c>
      <c r="C483" s="62" t="s">
        <v>33</v>
      </c>
      <c r="D483" s="62">
        <v>1</v>
      </c>
      <c r="E483" s="36"/>
      <c r="F483" s="36"/>
    </row>
    <row r="484" spans="1:6" ht="49.5">
      <c r="A484" s="62">
        <v>2</v>
      </c>
      <c r="B484" s="112" t="s">
        <v>1495</v>
      </c>
      <c r="C484" s="62" t="s">
        <v>33</v>
      </c>
      <c r="D484" s="62">
        <v>4</v>
      </c>
      <c r="E484" s="36"/>
      <c r="F484" s="36"/>
    </row>
    <row r="485" spans="1:6" ht="12.75">
      <c r="A485" s="62"/>
      <c r="B485" s="47" t="s">
        <v>607</v>
      </c>
      <c r="C485" s="62"/>
      <c r="D485" s="62"/>
      <c r="E485" s="36"/>
      <c r="F485" s="36"/>
    </row>
    <row r="486" spans="1:6" ht="49.5">
      <c r="A486" s="62">
        <v>1</v>
      </c>
      <c r="B486" s="110" t="s">
        <v>1494</v>
      </c>
      <c r="C486" s="62" t="s">
        <v>33</v>
      </c>
      <c r="D486" s="62">
        <v>1</v>
      </c>
      <c r="E486" s="36"/>
      <c r="F486" s="36"/>
    </row>
    <row r="487" spans="1:6" ht="12">
      <c r="A487" s="62"/>
      <c r="B487" s="111" t="s">
        <v>3</v>
      </c>
      <c r="C487" s="62" t="s">
        <v>33</v>
      </c>
      <c r="D487" s="62">
        <v>1</v>
      </c>
      <c r="E487" s="36"/>
      <c r="F487" s="36"/>
    </row>
    <row r="488" spans="1:6" ht="12.75">
      <c r="A488" s="62"/>
      <c r="B488" s="47" t="s">
        <v>605</v>
      </c>
      <c r="C488" s="62"/>
      <c r="D488" s="62"/>
      <c r="E488" s="36"/>
      <c r="F488" s="36"/>
    </row>
    <row r="489" spans="1:6" ht="62.25">
      <c r="A489" s="62">
        <v>1</v>
      </c>
      <c r="B489" s="110" t="s">
        <v>1496</v>
      </c>
      <c r="C489" s="62" t="s">
        <v>33</v>
      </c>
      <c r="D489" s="62">
        <v>1</v>
      </c>
      <c r="E489" s="36"/>
      <c r="F489" s="36"/>
    </row>
    <row r="490" spans="1:6" ht="87">
      <c r="A490" s="62">
        <v>2</v>
      </c>
      <c r="B490" s="110" t="s">
        <v>1497</v>
      </c>
      <c r="C490" s="62" t="s">
        <v>33</v>
      </c>
      <c r="D490" s="62">
        <v>2</v>
      </c>
      <c r="E490" s="36"/>
      <c r="F490" s="36"/>
    </row>
    <row r="491" spans="1:6" ht="12.75">
      <c r="A491" s="62"/>
      <c r="B491" s="47" t="s">
        <v>604</v>
      </c>
      <c r="C491" s="62"/>
      <c r="D491" s="62"/>
      <c r="E491" s="36"/>
      <c r="F491" s="36"/>
    </row>
    <row r="492" spans="1:6" ht="37.5">
      <c r="A492" s="62">
        <v>1</v>
      </c>
      <c r="B492" s="110" t="s">
        <v>1498</v>
      </c>
      <c r="C492" s="62" t="s">
        <v>33</v>
      </c>
      <c r="D492" s="62">
        <v>1</v>
      </c>
      <c r="E492" s="36"/>
      <c r="F492" s="36"/>
    </row>
    <row r="493" spans="1:6" ht="12.75">
      <c r="A493" s="62"/>
      <c r="B493" s="47" t="s">
        <v>603</v>
      </c>
      <c r="C493" s="62"/>
      <c r="D493" s="62"/>
      <c r="E493" s="36"/>
      <c r="F493" s="36"/>
    </row>
    <row r="494" spans="1:6" ht="49.5">
      <c r="A494" s="62">
        <v>1</v>
      </c>
      <c r="B494" s="110" t="s">
        <v>1499</v>
      </c>
      <c r="C494" s="62" t="s">
        <v>33</v>
      </c>
      <c r="D494" s="62">
        <v>1</v>
      </c>
      <c r="E494" s="36"/>
      <c r="F494" s="36"/>
    </row>
    <row r="495" spans="1:6" ht="12">
      <c r="A495" s="62"/>
      <c r="B495" s="111" t="s">
        <v>3</v>
      </c>
      <c r="C495" s="62" t="s">
        <v>33</v>
      </c>
      <c r="D495" s="62">
        <v>1</v>
      </c>
      <c r="E495" s="36"/>
      <c r="F495" s="36"/>
    </row>
    <row r="496" spans="1:6" ht="12.75">
      <c r="A496" s="62"/>
      <c r="B496" s="47" t="s">
        <v>598</v>
      </c>
      <c r="C496" s="62"/>
      <c r="D496" s="62"/>
      <c r="E496" s="36"/>
      <c r="F496" s="36"/>
    </row>
    <row r="497" spans="1:6" ht="75">
      <c r="A497" s="62">
        <v>1</v>
      </c>
      <c r="B497" s="110" t="s">
        <v>1500</v>
      </c>
      <c r="C497" s="62" t="s">
        <v>33</v>
      </c>
      <c r="D497" s="62">
        <v>2</v>
      </c>
      <c r="E497" s="36"/>
      <c r="F497" s="36"/>
    </row>
    <row r="498" spans="1:6" ht="37.5">
      <c r="A498" s="62">
        <v>2</v>
      </c>
      <c r="B498" s="110" t="s">
        <v>1501</v>
      </c>
      <c r="C498" s="62" t="s">
        <v>33</v>
      </c>
      <c r="D498" s="62">
        <v>8</v>
      </c>
      <c r="E498" s="36"/>
      <c r="F498" s="36"/>
    </row>
    <row r="499" spans="1:6" ht="12.75">
      <c r="A499" s="62"/>
      <c r="B499" s="47" t="s">
        <v>602</v>
      </c>
      <c r="C499" s="62"/>
      <c r="D499" s="62"/>
      <c r="E499" s="36"/>
      <c r="F499" s="36"/>
    </row>
    <row r="500" spans="1:6" ht="37.5">
      <c r="A500" s="62">
        <v>1</v>
      </c>
      <c r="B500" s="110" t="s">
        <v>1502</v>
      </c>
      <c r="C500" s="62" t="s">
        <v>33</v>
      </c>
      <c r="D500" s="62">
        <v>1</v>
      </c>
      <c r="E500" s="36"/>
      <c r="F500" s="36"/>
    </row>
    <row r="501" spans="1:6" ht="12.75">
      <c r="A501" s="62"/>
      <c r="B501" s="141" t="s">
        <v>601</v>
      </c>
      <c r="C501" s="142"/>
      <c r="D501" s="62"/>
      <c r="E501" s="36"/>
      <c r="F501" s="36"/>
    </row>
    <row r="502" spans="1:6" ht="37.5">
      <c r="A502" s="62">
        <v>1</v>
      </c>
      <c r="B502" s="110" t="s">
        <v>1503</v>
      </c>
      <c r="C502" s="113" t="s">
        <v>33</v>
      </c>
      <c r="D502" s="62">
        <v>1</v>
      </c>
      <c r="E502" s="36"/>
      <c r="F502" s="36"/>
    </row>
    <row r="503" spans="1:6" ht="12.75">
      <c r="A503" s="62"/>
      <c r="B503" s="47" t="s">
        <v>600</v>
      </c>
      <c r="C503" s="113"/>
      <c r="D503" s="62"/>
      <c r="E503" s="36"/>
      <c r="F503" s="36"/>
    </row>
    <row r="504" spans="1:6" ht="62.25">
      <c r="A504" s="62">
        <v>1</v>
      </c>
      <c r="B504" s="110" t="s">
        <v>1504</v>
      </c>
      <c r="C504" s="113" t="s">
        <v>33</v>
      </c>
      <c r="D504" s="62">
        <v>1</v>
      </c>
      <c r="E504" s="36"/>
      <c r="F504" s="36"/>
    </row>
    <row r="505" spans="1:6" ht="12.75">
      <c r="A505" s="62"/>
      <c r="B505" s="47" t="s">
        <v>599</v>
      </c>
      <c r="C505" s="113"/>
      <c r="D505" s="62"/>
      <c r="E505" s="36"/>
      <c r="F505" s="36"/>
    </row>
    <row r="506" spans="1:6" ht="99.75">
      <c r="A506" s="62">
        <v>1</v>
      </c>
      <c r="B506" s="110" t="s">
        <v>1505</v>
      </c>
      <c r="C506" s="113" t="s">
        <v>33</v>
      </c>
      <c r="D506" s="62">
        <v>1</v>
      </c>
      <c r="E506" s="36"/>
      <c r="F506" s="36"/>
    </row>
    <row r="507" spans="1:6" ht="12">
      <c r="A507" s="36"/>
      <c r="B507" s="63"/>
      <c r="C507" s="62"/>
      <c r="D507" s="62"/>
      <c r="E507" s="36"/>
      <c r="F507" s="36"/>
    </row>
    <row r="508" spans="1:6" ht="12.75">
      <c r="A508" s="36"/>
      <c r="B508" s="32" t="s">
        <v>490</v>
      </c>
      <c r="C508" s="36"/>
      <c r="D508" s="36"/>
      <c r="E508" s="36"/>
      <c r="F508" s="36"/>
    </row>
    <row r="509" spans="1:6" ht="12">
      <c r="A509" s="62">
        <v>1</v>
      </c>
      <c r="B509" s="61" t="s">
        <v>491</v>
      </c>
      <c r="C509" s="62" t="s">
        <v>33</v>
      </c>
      <c r="D509" s="62">
        <v>1</v>
      </c>
      <c r="E509" s="36"/>
      <c r="F509" s="36"/>
    </row>
    <row r="510" spans="1:6" ht="12">
      <c r="A510" s="62"/>
      <c r="B510" s="63" t="s">
        <v>491</v>
      </c>
      <c r="C510" s="62" t="s">
        <v>33</v>
      </c>
      <c r="D510" s="62">
        <v>1</v>
      </c>
      <c r="E510" s="36"/>
      <c r="F510" s="36"/>
    </row>
    <row r="511" spans="1:6" ht="12">
      <c r="A511" s="62">
        <v>2</v>
      </c>
      <c r="B511" s="61" t="s">
        <v>492</v>
      </c>
      <c r="C511" s="62" t="s">
        <v>23</v>
      </c>
      <c r="D511" s="62">
        <v>30</v>
      </c>
      <c r="E511" s="36"/>
      <c r="F511" s="36"/>
    </row>
    <row r="512" spans="1:6" ht="12">
      <c r="A512" s="62"/>
      <c r="B512" s="63" t="s">
        <v>493</v>
      </c>
      <c r="C512" s="62" t="s">
        <v>23</v>
      </c>
      <c r="D512" s="62">
        <v>30</v>
      </c>
      <c r="E512" s="36"/>
      <c r="F512" s="36"/>
    </row>
    <row r="513" spans="1:6" ht="12">
      <c r="A513" s="62">
        <v>3</v>
      </c>
      <c r="B513" s="61" t="s">
        <v>494</v>
      </c>
      <c r="C513" s="62" t="s">
        <v>23</v>
      </c>
      <c r="D513" s="62">
        <v>15</v>
      </c>
      <c r="E513" s="36"/>
      <c r="F513" s="36"/>
    </row>
    <row r="514" spans="1:6" ht="12">
      <c r="A514" s="62"/>
      <c r="B514" s="61" t="s">
        <v>494</v>
      </c>
      <c r="C514" s="62" t="s">
        <v>23</v>
      </c>
      <c r="D514" s="62">
        <v>15</v>
      </c>
      <c r="E514" s="36"/>
      <c r="F514" s="36"/>
    </row>
    <row r="515" spans="1:6" ht="12">
      <c r="A515" s="62">
        <v>4</v>
      </c>
      <c r="B515" s="61" t="s">
        <v>495</v>
      </c>
      <c r="C515" s="62" t="s">
        <v>33</v>
      </c>
      <c r="D515" s="62">
        <v>3</v>
      </c>
      <c r="E515" s="36"/>
      <c r="F515" s="36"/>
    </row>
    <row r="516" spans="1:6" ht="12">
      <c r="A516" s="62"/>
      <c r="B516" s="63" t="s">
        <v>495</v>
      </c>
      <c r="C516" s="62" t="s">
        <v>33</v>
      </c>
      <c r="D516" s="62">
        <v>3</v>
      </c>
      <c r="E516" s="36"/>
      <c r="F516" s="36"/>
    </row>
    <row r="517" spans="1:6" ht="12">
      <c r="A517" s="62">
        <v>5</v>
      </c>
      <c r="B517" s="61" t="s">
        <v>496</v>
      </c>
      <c r="C517" s="62" t="s">
        <v>33</v>
      </c>
      <c r="D517" s="62">
        <v>1</v>
      </c>
      <c r="E517" s="36"/>
      <c r="F517" s="36"/>
    </row>
    <row r="518" spans="1:6" ht="12">
      <c r="A518" s="62"/>
      <c r="B518" s="63" t="s">
        <v>497</v>
      </c>
      <c r="C518" s="62" t="s">
        <v>33</v>
      </c>
      <c r="D518" s="62">
        <v>1</v>
      </c>
      <c r="E518" s="36"/>
      <c r="F518" s="36"/>
    </row>
    <row r="519" spans="1:6" ht="12">
      <c r="A519" s="62">
        <v>6</v>
      </c>
      <c r="B519" s="61" t="s">
        <v>498</v>
      </c>
      <c r="C519" s="62" t="s">
        <v>33</v>
      </c>
      <c r="D519" s="62">
        <v>40</v>
      </c>
      <c r="E519" s="36"/>
      <c r="F519" s="36"/>
    </row>
    <row r="520" spans="1:6" ht="12">
      <c r="A520" s="62"/>
      <c r="B520" s="63" t="s">
        <v>498</v>
      </c>
      <c r="C520" s="62" t="s">
        <v>33</v>
      </c>
      <c r="D520" s="62">
        <v>40</v>
      </c>
      <c r="E520" s="36"/>
      <c r="F520" s="36"/>
    </row>
    <row r="521" spans="1:6" ht="12">
      <c r="A521" s="62"/>
      <c r="B521" s="63"/>
      <c r="C521" s="62"/>
      <c r="D521" s="62"/>
      <c r="E521" s="36"/>
      <c r="F521" s="36"/>
    </row>
    <row r="522" spans="1:6" ht="12">
      <c r="A522" s="62">
        <v>7</v>
      </c>
      <c r="B522" s="61" t="s">
        <v>499</v>
      </c>
      <c r="C522" s="62" t="s">
        <v>33</v>
      </c>
      <c r="D522" s="62">
        <v>1</v>
      </c>
      <c r="E522" s="36"/>
      <c r="F522" s="36"/>
    </row>
    <row r="523" spans="1:6" ht="12">
      <c r="A523" s="62"/>
      <c r="B523" s="63" t="s">
        <v>500</v>
      </c>
      <c r="C523" s="62" t="s">
        <v>33</v>
      </c>
      <c r="D523" s="62">
        <v>1</v>
      </c>
      <c r="E523" s="36"/>
      <c r="F523" s="36"/>
    </row>
    <row r="524" spans="1:6" ht="12">
      <c r="A524" s="62">
        <v>8</v>
      </c>
      <c r="B524" s="61" t="s">
        <v>501</v>
      </c>
      <c r="C524" s="45" t="s">
        <v>23</v>
      </c>
      <c r="D524" s="45">
        <v>15</v>
      </c>
      <c r="E524" s="36"/>
      <c r="F524" s="36"/>
    </row>
    <row r="525" spans="1:6" ht="12">
      <c r="A525" s="62">
        <v>9</v>
      </c>
      <c r="B525" s="61" t="s">
        <v>502</v>
      </c>
      <c r="C525" s="62" t="s">
        <v>33</v>
      </c>
      <c r="D525" s="62">
        <v>1</v>
      </c>
      <c r="E525" s="36"/>
      <c r="F525" s="36"/>
    </row>
    <row r="526" spans="1:6" ht="12">
      <c r="A526" s="36"/>
      <c r="B526" s="63" t="s">
        <v>502</v>
      </c>
      <c r="C526" s="62" t="s">
        <v>33</v>
      </c>
      <c r="D526" s="62">
        <v>1</v>
      </c>
      <c r="E526" s="36"/>
      <c r="F526" s="36"/>
    </row>
    <row r="527" spans="1:6" ht="12">
      <c r="A527" s="36"/>
      <c r="B527" s="63"/>
      <c r="C527" s="62"/>
      <c r="D527" s="62"/>
      <c r="E527" s="36"/>
      <c r="F527" s="36"/>
    </row>
    <row r="528" spans="1:6" ht="12.75">
      <c r="A528" s="36"/>
      <c r="B528" s="32" t="s">
        <v>503</v>
      </c>
      <c r="C528" s="36"/>
      <c r="D528" s="36"/>
      <c r="E528" s="36"/>
      <c r="F528" s="36"/>
    </row>
    <row r="529" spans="1:6" ht="12">
      <c r="A529" s="62">
        <v>1</v>
      </c>
      <c r="B529" s="61" t="s">
        <v>504</v>
      </c>
      <c r="C529" s="62" t="s">
        <v>33</v>
      </c>
      <c r="D529" s="62">
        <v>1</v>
      </c>
      <c r="E529" s="36"/>
      <c r="F529" s="36"/>
    </row>
    <row r="530" spans="1:6" ht="12">
      <c r="A530" s="62"/>
      <c r="B530" s="63" t="s">
        <v>505</v>
      </c>
      <c r="C530" s="62" t="s">
        <v>33</v>
      </c>
      <c r="D530" s="62">
        <v>1</v>
      </c>
      <c r="E530" s="36"/>
      <c r="F530" s="36"/>
    </row>
    <row r="531" spans="1:6" ht="12">
      <c r="A531" s="62">
        <v>2</v>
      </c>
      <c r="B531" s="61" t="s">
        <v>506</v>
      </c>
      <c r="C531" s="62" t="s">
        <v>33</v>
      </c>
      <c r="D531" s="62">
        <v>1</v>
      </c>
      <c r="E531" s="36"/>
      <c r="F531" s="36"/>
    </row>
    <row r="532" spans="1:6" ht="12">
      <c r="A532" s="62"/>
      <c r="B532" s="61" t="s">
        <v>506</v>
      </c>
      <c r="C532" s="62" t="s">
        <v>33</v>
      </c>
      <c r="D532" s="62">
        <v>1</v>
      </c>
      <c r="E532" s="36"/>
      <c r="F532" s="36"/>
    </row>
    <row r="533" spans="1:6" ht="12">
      <c r="A533" s="62">
        <v>3</v>
      </c>
      <c r="B533" s="61" t="s">
        <v>507</v>
      </c>
      <c r="C533" s="62" t="s">
        <v>33</v>
      </c>
      <c r="D533" s="62">
        <v>2</v>
      </c>
      <c r="E533" s="36"/>
      <c r="F533" s="36"/>
    </row>
    <row r="534" spans="1:6" ht="12">
      <c r="A534" s="62"/>
      <c r="B534" s="61" t="s">
        <v>508</v>
      </c>
      <c r="C534" s="62" t="s">
        <v>33</v>
      </c>
      <c r="D534" s="62">
        <v>2</v>
      </c>
      <c r="E534" s="36"/>
      <c r="F534" s="36"/>
    </row>
    <row r="535" spans="1:6" ht="12">
      <c r="A535" s="62">
        <v>4</v>
      </c>
      <c r="B535" s="61" t="s">
        <v>509</v>
      </c>
      <c r="C535" s="62" t="s">
        <v>33</v>
      </c>
      <c r="D535" s="62">
        <v>49</v>
      </c>
      <c r="E535" s="36"/>
      <c r="F535" s="36"/>
    </row>
    <row r="536" spans="1:6" ht="12">
      <c r="A536" s="62"/>
      <c r="B536" s="63" t="s">
        <v>509</v>
      </c>
      <c r="C536" s="62" t="s">
        <v>33</v>
      </c>
      <c r="D536" s="62">
        <v>49</v>
      </c>
      <c r="E536" s="36"/>
      <c r="F536" s="36"/>
    </row>
    <row r="537" spans="1:6" ht="12">
      <c r="A537" s="62">
        <v>5</v>
      </c>
      <c r="B537" s="61" t="s">
        <v>510</v>
      </c>
      <c r="C537" s="62" t="s">
        <v>33</v>
      </c>
      <c r="D537" s="62">
        <v>8</v>
      </c>
      <c r="E537" s="36"/>
      <c r="F537" s="36"/>
    </row>
    <row r="538" spans="1:6" ht="12">
      <c r="A538" s="62"/>
      <c r="B538" s="63" t="s">
        <v>510</v>
      </c>
      <c r="C538" s="62" t="s">
        <v>33</v>
      </c>
      <c r="D538" s="62">
        <v>8</v>
      </c>
      <c r="E538" s="36"/>
      <c r="F538" s="36"/>
    </row>
    <row r="539" spans="1:6" ht="12">
      <c r="A539" s="62">
        <v>6</v>
      </c>
      <c r="B539" s="61" t="s">
        <v>511</v>
      </c>
      <c r="C539" s="62" t="s">
        <v>33</v>
      </c>
      <c r="D539" s="62">
        <v>1</v>
      </c>
      <c r="E539" s="36"/>
      <c r="F539" s="36"/>
    </row>
    <row r="540" spans="1:6" ht="12">
      <c r="A540" s="62"/>
      <c r="B540" s="63" t="s">
        <v>511</v>
      </c>
      <c r="C540" s="62" t="s">
        <v>33</v>
      </c>
      <c r="D540" s="62">
        <v>1</v>
      </c>
      <c r="E540" s="36"/>
      <c r="F540" s="36"/>
    </row>
    <row r="541" spans="1:6" ht="12">
      <c r="A541" s="62"/>
      <c r="B541" s="63"/>
      <c r="C541" s="62"/>
      <c r="D541" s="62"/>
      <c r="E541" s="36"/>
      <c r="F541" s="36"/>
    </row>
    <row r="542" spans="1:6" ht="12">
      <c r="A542" s="62">
        <v>7</v>
      </c>
      <c r="B542" s="61" t="s">
        <v>512</v>
      </c>
      <c r="C542" s="62" t="s">
        <v>33</v>
      </c>
      <c r="D542" s="62">
        <v>10</v>
      </c>
      <c r="E542" s="36"/>
      <c r="F542" s="36"/>
    </row>
    <row r="543" spans="1:6" ht="12">
      <c r="A543" s="62"/>
      <c r="B543" s="63" t="s">
        <v>512</v>
      </c>
      <c r="C543" s="62" t="s">
        <v>33</v>
      </c>
      <c r="D543" s="62">
        <v>10</v>
      </c>
      <c r="E543" s="36"/>
      <c r="F543" s="36"/>
    </row>
    <row r="544" spans="1:6" ht="12">
      <c r="A544" s="62">
        <v>8</v>
      </c>
      <c r="B544" s="61" t="s">
        <v>513</v>
      </c>
      <c r="C544" s="62" t="s">
        <v>33</v>
      </c>
      <c r="D544" s="62">
        <v>1</v>
      </c>
      <c r="E544" s="36"/>
      <c r="F544" s="36"/>
    </row>
    <row r="545" spans="1:6" ht="12">
      <c r="A545" s="62"/>
      <c r="B545" s="63" t="s">
        <v>513</v>
      </c>
      <c r="C545" s="62" t="s">
        <v>33</v>
      </c>
      <c r="D545" s="62">
        <v>1</v>
      </c>
      <c r="E545" s="36"/>
      <c r="F545" s="36"/>
    </row>
    <row r="546" spans="1:6" ht="12">
      <c r="A546" s="62">
        <v>9</v>
      </c>
      <c r="B546" s="61" t="s">
        <v>514</v>
      </c>
      <c r="C546" s="62" t="s">
        <v>33</v>
      </c>
      <c r="D546" s="62">
        <v>16</v>
      </c>
      <c r="E546" s="36"/>
      <c r="F546" s="36"/>
    </row>
    <row r="547" spans="1:6" ht="12">
      <c r="A547" s="62"/>
      <c r="B547" s="63" t="s">
        <v>514</v>
      </c>
      <c r="C547" s="62" t="s">
        <v>33</v>
      </c>
      <c r="D547" s="62">
        <v>16</v>
      </c>
      <c r="E547" s="36"/>
      <c r="F547" s="36"/>
    </row>
    <row r="548" spans="1:6" ht="12">
      <c r="A548" s="62">
        <v>10</v>
      </c>
      <c r="B548" s="61" t="s">
        <v>515</v>
      </c>
      <c r="C548" s="62" t="s">
        <v>23</v>
      </c>
      <c r="D548" s="62">
        <v>3</v>
      </c>
      <c r="E548" s="36"/>
      <c r="F548" s="36"/>
    </row>
    <row r="549" spans="1:6" ht="12">
      <c r="A549" s="62"/>
      <c r="B549" s="63" t="s">
        <v>515</v>
      </c>
      <c r="C549" s="62" t="s">
        <v>23</v>
      </c>
      <c r="D549" s="62">
        <v>3</v>
      </c>
      <c r="E549" s="36"/>
      <c r="F549" s="36"/>
    </row>
    <row r="550" spans="1:6" ht="12">
      <c r="A550" s="62">
        <v>11</v>
      </c>
      <c r="B550" s="61" t="s">
        <v>516</v>
      </c>
      <c r="C550" s="62" t="s">
        <v>23</v>
      </c>
      <c r="D550" s="62">
        <v>90</v>
      </c>
      <c r="E550" s="36"/>
      <c r="F550" s="36"/>
    </row>
    <row r="551" spans="1:6" ht="12">
      <c r="A551" s="62"/>
      <c r="B551" s="63" t="s">
        <v>516</v>
      </c>
      <c r="C551" s="62" t="s">
        <v>23</v>
      </c>
      <c r="D551" s="62">
        <v>90</v>
      </c>
      <c r="E551" s="36"/>
      <c r="F551" s="36"/>
    </row>
    <row r="552" spans="1:6" ht="12">
      <c r="A552" s="62">
        <v>12</v>
      </c>
      <c r="B552" s="61" t="s">
        <v>517</v>
      </c>
      <c r="C552" s="62" t="s">
        <v>23</v>
      </c>
      <c r="D552" s="62">
        <v>600</v>
      </c>
      <c r="E552" s="36"/>
      <c r="F552" s="36"/>
    </row>
    <row r="553" spans="1:6" ht="12">
      <c r="A553" s="62"/>
      <c r="B553" s="63" t="s">
        <v>517</v>
      </c>
      <c r="C553" s="62" t="s">
        <v>23</v>
      </c>
      <c r="D553" s="62">
        <v>600</v>
      </c>
      <c r="E553" s="36"/>
      <c r="F553" s="36"/>
    </row>
    <row r="554" spans="1:6" ht="12">
      <c r="A554" s="62">
        <v>13</v>
      </c>
      <c r="B554" s="61" t="s">
        <v>518</v>
      </c>
      <c r="C554" s="62" t="s">
        <v>23</v>
      </c>
      <c r="D554" s="62">
        <v>400</v>
      </c>
      <c r="E554" s="36"/>
      <c r="F554" s="36"/>
    </row>
    <row r="555" spans="1:6" ht="12">
      <c r="A555" s="62"/>
      <c r="B555" s="63" t="s">
        <v>518</v>
      </c>
      <c r="C555" s="62" t="s">
        <v>23</v>
      </c>
      <c r="D555" s="62">
        <v>400</v>
      </c>
      <c r="E555" s="36"/>
      <c r="F555" s="36"/>
    </row>
    <row r="556" spans="1:6" ht="12">
      <c r="A556" s="62">
        <v>14</v>
      </c>
      <c r="B556" s="64" t="s">
        <v>519</v>
      </c>
      <c r="C556" s="62" t="s">
        <v>33</v>
      </c>
      <c r="D556" s="62">
        <v>1</v>
      </c>
      <c r="E556" s="36"/>
      <c r="F556" s="36"/>
    </row>
    <row r="557" spans="1:6" ht="12">
      <c r="A557" s="36"/>
      <c r="B557" s="63" t="s">
        <v>519</v>
      </c>
      <c r="C557" s="62" t="s">
        <v>33</v>
      </c>
      <c r="D557" s="62">
        <v>1</v>
      </c>
      <c r="E557" s="36"/>
      <c r="F557" s="36"/>
    </row>
    <row r="558" spans="1:6" ht="12">
      <c r="A558" s="36"/>
      <c r="B558" s="36"/>
      <c r="C558" s="36"/>
      <c r="D558" s="36"/>
      <c r="E558" s="36"/>
      <c r="F558" s="36"/>
    </row>
    <row r="559" spans="1:6" ht="12.75">
      <c r="A559" s="36"/>
      <c r="B559" s="32" t="s">
        <v>520</v>
      </c>
      <c r="C559" s="36"/>
      <c r="D559" s="36"/>
      <c r="E559" s="36"/>
      <c r="F559" s="36"/>
    </row>
    <row r="560" spans="1:6" ht="12">
      <c r="A560" s="62">
        <v>1</v>
      </c>
      <c r="B560" s="65" t="s">
        <v>521</v>
      </c>
      <c r="C560" s="66" t="s">
        <v>33</v>
      </c>
      <c r="D560" s="67">
        <v>1</v>
      </c>
      <c r="E560" s="36"/>
      <c r="F560" s="36"/>
    </row>
    <row r="561" spans="1:6" ht="12">
      <c r="A561" s="62"/>
      <c r="B561" s="68" t="s">
        <v>521</v>
      </c>
      <c r="C561" s="66" t="s">
        <v>33</v>
      </c>
      <c r="D561" s="67">
        <v>1</v>
      </c>
      <c r="E561" s="36"/>
      <c r="F561" s="36"/>
    </row>
    <row r="562" spans="1:6" ht="12">
      <c r="A562" s="62">
        <v>2</v>
      </c>
      <c r="B562" s="69" t="s">
        <v>522</v>
      </c>
      <c r="C562" s="66" t="s">
        <v>33</v>
      </c>
      <c r="D562" s="67">
        <v>1</v>
      </c>
      <c r="E562" s="36"/>
      <c r="F562" s="36"/>
    </row>
    <row r="563" spans="1:6" ht="12">
      <c r="A563" s="62"/>
      <c r="B563" s="70" t="s">
        <v>522</v>
      </c>
      <c r="C563" s="66" t="s">
        <v>33</v>
      </c>
      <c r="D563" s="67">
        <v>1</v>
      </c>
      <c r="E563" s="36"/>
      <c r="F563" s="36"/>
    </row>
    <row r="564" spans="1:6" ht="12">
      <c r="A564" s="62">
        <v>3</v>
      </c>
      <c r="B564" s="71" t="s">
        <v>523</v>
      </c>
      <c r="C564" s="66" t="s">
        <v>33</v>
      </c>
      <c r="D564" s="67">
        <v>1</v>
      </c>
      <c r="E564" s="36"/>
      <c r="F564" s="36"/>
    </row>
    <row r="565" spans="1:6" ht="12">
      <c r="A565" s="62"/>
      <c r="B565" s="68" t="s">
        <v>523</v>
      </c>
      <c r="C565" s="66" t="s">
        <v>33</v>
      </c>
      <c r="D565" s="67">
        <v>1</v>
      </c>
      <c r="E565" s="36"/>
      <c r="F565" s="36"/>
    </row>
    <row r="566" spans="1:6" ht="12">
      <c r="A566" s="62">
        <v>4</v>
      </c>
      <c r="B566" s="72" t="s">
        <v>524</v>
      </c>
      <c r="C566" s="66" t="s">
        <v>33</v>
      </c>
      <c r="D566" s="67">
        <v>1</v>
      </c>
      <c r="E566" s="36"/>
      <c r="F566" s="36"/>
    </row>
    <row r="567" spans="1:6" ht="12">
      <c r="A567" s="62"/>
      <c r="B567" s="73" t="s">
        <v>524</v>
      </c>
      <c r="C567" s="66" t="s">
        <v>33</v>
      </c>
      <c r="D567" s="67">
        <v>1</v>
      </c>
      <c r="E567" s="36"/>
      <c r="F567" s="36"/>
    </row>
    <row r="568" spans="1:6" ht="12">
      <c r="A568" s="62">
        <v>5</v>
      </c>
      <c r="B568" s="72" t="s">
        <v>525</v>
      </c>
      <c r="C568" s="66" t="s">
        <v>33</v>
      </c>
      <c r="D568" s="67">
        <v>1</v>
      </c>
      <c r="E568" s="36"/>
      <c r="F568" s="36"/>
    </row>
    <row r="569" spans="1:6" ht="12">
      <c r="A569" s="62"/>
      <c r="B569" s="73" t="s">
        <v>525</v>
      </c>
      <c r="C569" s="66" t="s">
        <v>33</v>
      </c>
      <c r="D569" s="67">
        <v>1</v>
      </c>
      <c r="E569" s="36"/>
      <c r="F569" s="36"/>
    </row>
    <row r="570" spans="1:6" ht="12">
      <c r="A570" s="62">
        <v>6</v>
      </c>
      <c r="B570" s="72" t="s">
        <v>526</v>
      </c>
      <c r="C570" s="66" t="s">
        <v>33</v>
      </c>
      <c r="D570" s="67">
        <v>1</v>
      </c>
      <c r="E570" s="36"/>
      <c r="F570" s="36"/>
    </row>
    <row r="571" spans="1:6" ht="12">
      <c r="A571" s="62"/>
      <c r="B571" s="73" t="s">
        <v>526</v>
      </c>
      <c r="C571" s="66" t="s">
        <v>33</v>
      </c>
      <c r="D571" s="67">
        <v>1</v>
      </c>
      <c r="E571" s="36"/>
      <c r="F571" s="36"/>
    </row>
    <row r="572" spans="1:6" ht="12">
      <c r="A572" s="62"/>
      <c r="B572" s="73"/>
      <c r="C572" s="66"/>
      <c r="D572" s="67"/>
      <c r="E572" s="36"/>
      <c r="F572" s="36"/>
    </row>
    <row r="573" spans="1:6" ht="12">
      <c r="A573" s="62">
        <v>7</v>
      </c>
      <c r="B573" s="72" t="s">
        <v>527</v>
      </c>
      <c r="C573" s="66" t="s">
        <v>33</v>
      </c>
      <c r="D573" s="67">
        <v>1</v>
      </c>
      <c r="E573" s="36"/>
      <c r="F573" s="36"/>
    </row>
    <row r="574" spans="1:6" ht="12">
      <c r="A574" s="62"/>
      <c r="B574" s="73" t="s">
        <v>527</v>
      </c>
      <c r="C574" s="66" t="s">
        <v>33</v>
      </c>
      <c r="D574" s="67">
        <v>1</v>
      </c>
      <c r="E574" s="36"/>
      <c r="F574" s="36"/>
    </row>
    <row r="575" spans="1:6" ht="12">
      <c r="A575" s="62">
        <v>8</v>
      </c>
      <c r="B575" s="72" t="s">
        <v>528</v>
      </c>
      <c r="C575" s="66"/>
      <c r="D575" s="67"/>
      <c r="E575" s="36"/>
      <c r="F575" s="36"/>
    </row>
    <row r="576" spans="1:6" ht="12">
      <c r="A576" s="62"/>
      <c r="B576" s="72" t="s">
        <v>529</v>
      </c>
      <c r="C576" s="66" t="s">
        <v>33</v>
      </c>
      <c r="D576" s="67">
        <v>1</v>
      </c>
      <c r="E576" s="36"/>
      <c r="F576" s="36"/>
    </row>
    <row r="577" spans="1:6" ht="12">
      <c r="A577" s="62"/>
      <c r="B577" s="73" t="s">
        <v>528</v>
      </c>
      <c r="C577" s="66"/>
      <c r="D577" s="67"/>
      <c r="E577" s="36"/>
      <c r="F577" s="36"/>
    </row>
    <row r="578" spans="1:6" ht="12">
      <c r="A578" s="62"/>
      <c r="B578" s="73" t="s">
        <v>529</v>
      </c>
      <c r="C578" s="66" t="s">
        <v>33</v>
      </c>
      <c r="D578" s="67">
        <v>1</v>
      </c>
      <c r="E578" s="36"/>
      <c r="F578" s="36"/>
    </row>
    <row r="579" spans="1:6" ht="12">
      <c r="A579" s="62">
        <v>9</v>
      </c>
      <c r="B579" s="72" t="s">
        <v>530</v>
      </c>
      <c r="C579" s="66"/>
      <c r="D579" s="67"/>
      <c r="E579" s="36"/>
      <c r="F579" s="36"/>
    </row>
    <row r="580" spans="1:6" ht="12">
      <c r="A580" s="62"/>
      <c r="B580" s="72" t="s">
        <v>531</v>
      </c>
      <c r="C580" s="66" t="s">
        <v>33</v>
      </c>
      <c r="D580" s="67">
        <v>19</v>
      </c>
      <c r="E580" s="36"/>
      <c r="F580" s="36"/>
    </row>
    <row r="581" spans="1:6" ht="12">
      <c r="A581" s="62"/>
      <c r="B581" s="73" t="s">
        <v>530</v>
      </c>
      <c r="C581" s="66"/>
      <c r="D581" s="67"/>
      <c r="E581" s="36"/>
      <c r="F581" s="36"/>
    </row>
    <row r="582" spans="1:6" ht="12">
      <c r="A582" s="62"/>
      <c r="B582" s="73" t="s">
        <v>531</v>
      </c>
      <c r="C582" s="66" t="s">
        <v>33</v>
      </c>
      <c r="D582" s="67">
        <v>19</v>
      </c>
      <c r="E582" s="36"/>
      <c r="F582" s="36"/>
    </row>
    <row r="583" spans="1:6" ht="12">
      <c r="A583" s="62">
        <v>10</v>
      </c>
      <c r="B583" s="72" t="s">
        <v>532</v>
      </c>
      <c r="C583" s="66" t="s">
        <v>33</v>
      </c>
      <c r="D583" s="67">
        <v>19</v>
      </c>
      <c r="E583" s="36"/>
      <c r="F583" s="36"/>
    </row>
    <row r="584" spans="1:6" ht="12">
      <c r="A584" s="62"/>
      <c r="B584" s="73" t="s">
        <v>532</v>
      </c>
      <c r="C584" s="66" t="s">
        <v>33</v>
      </c>
      <c r="D584" s="67">
        <v>19</v>
      </c>
      <c r="E584" s="36"/>
      <c r="F584" s="36"/>
    </row>
    <row r="585" spans="1:6" ht="12">
      <c r="A585" s="62">
        <v>11</v>
      </c>
      <c r="B585" s="72" t="s">
        <v>533</v>
      </c>
      <c r="C585" s="66"/>
      <c r="D585" s="67"/>
      <c r="E585" s="36"/>
      <c r="F585" s="36"/>
    </row>
    <row r="586" spans="1:6" ht="12">
      <c r="A586" s="62"/>
      <c r="B586" s="72" t="s">
        <v>534</v>
      </c>
      <c r="C586" s="66" t="s">
        <v>23</v>
      </c>
      <c r="D586" s="67">
        <v>800</v>
      </c>
      <c r="E586" s="36"/>
      <c r="F586" s="36"/>
    </row>
    <row r="587" spans="1:6" ht="12">
      <c r="A587" s="62"/>
      <c r="B587" s="73" t="s">
        <v>533</v>
      </c>
      <c r="C587" s="66"/>
      <c r="D587" s="67"/>
      <c r="E587" s="36"/>
      <c r="F587" s="36"/>
    </row>
    <row r="588" spans="1:6" ht="12">
      <c r="A588" s="62"/>
      <c r="B588" s="73" t="s">
        <v>534</v>
      </c>
      <c r="C588" s="66" t="s">
        <v>23</v>
      </c>
      <c r="D588" s="67">
        <v>800</v>
      </c>
      <c r="E588" s="36"/>
      <c r="F588" s="36"/>
    </row>
    <row r="589" spans="1:6" ht="12">
      <c r="A589" s="62">
        <v>12</v>
      </c>
      <c r="B589" s="72" t="s">
        <v>535</v>
      </c>
      <c r="C589" s="66"/>
      <c r="D589" s="67"/>
      <c r="E589" s="36"/>
      <c r="F589" s="36"/>
    </row>
    <row r="590" spans="1:6" ht="12">
      <c r="A590" s="62"/>
      <c r="B590" s="72" t="s">
        <v>536</v>
      </c>
      <c r="C590" s="66" t="s">
        <v>23</v>
      </c>
      <c r="D590" s="67">
        <v>50</v>
      </c>
      <c r="E590" s="36"/>
      <c r="F590" s="36"/>
    </row>
    <row r="591" spans="1:6" ht="12">
      <c r="A591" s="62"/>
      <c r="B591" s="73" t="s">
        <v>535</v>
      </c>
      <c r="C591" s="66"/>
      <c r="D591" s="67"/>
      <c r="E591" s="36"/>
      <c r="F591" s="36"/>
    </row>
    <row r="592" spans="1:6" ht="12">
      <c r="A592" s="62"/>
      <c r="B592" s="73" t="s">
        <v>536</v>
      </c>
      <c r="C592" s="66" t="s">
        <v>23</v>
      </c>
      <c r="D592" s="67">
        <v>50</v>
      </c>
      <c r="E592" s="36"/>
      <c r="F592" s="36"/>
    </row>
    <row r="593" spans="1:6" ht="12">
      <c r="A593" s="62">
        <v>13</v>
      </c>
      <c r="B593" s="72" t="s">
        <v>537</v>
      </c>
      <c r="C593" s="66"/>
      <c r="D593" s="67"/>
      <c r="E593" s="36"/>
      <c r="F593" s="36"/>
    </row>
    <row r="594" spans="1:6" ht="12">
      <c r="A594" s="62"/>
      <c r="B594" s="72" t="s">
        <v>538</v>
      </c>
      <c r="C594" s="66" t="s">
        <v>23</v>
      </c>
      <c r="D594" s="67">
        <v>10</v>
      </c>
      <c r="E594" s="36"/>
      <c r="F594" s="36"/>
    </row>
    <row r="595" spans="1:6" ht="12">
      <c r="A595" s="62"/>
      <c r="B595" s="73" t="s">
        <v>537</v>
      </c>
      <c r="C595" s="66"/>
      <c r="D595" s="67"/>
      <c r="E595" s="36"/>
      <c r="F595" s="36"/>
    </row>
    <row r="596" spans="1:6" ht="12">
      <c r="A596" s="62"/>
      <c r="B596" s="73" t="s">
        <v>538</v>
      </c>
      <c r="C596" s="66" t="s">
        <v>23</v>
      </c>
      <c r="D596" s="67">
        <v>10</v>
      </c>
      <c r="E596" s="36"/>
      <c r="F596" s="36"/>
    </row>
    <row r="597" spans="1:6" ht="12">
      <c r="A597" s="62">
        <v>14</v>
      </c>
      <c r="B597" s="72" t="s">
        <v>210</v>
      </c>
      <c r="C597" s="66" t="s">
        <v>173</v>
      </c>
      <c r="D597" s="67">
        <v>1</v>
      </c>
      <c r="E597" s="36"/>
      <c r="F597" s="36"/>
    </row>
    <row r="598" spans="1:6" ht="12">
      <c r="A598" s="62"/>
      <c r="B598" s="73" t="s">
        <v>210</v>
      </c>
      <c r="C598" s="66" t="s">
        <v>173</v>
      </c>
      <c r="D598" s="67">
        <v>1</v>
      </c>
      <c r="E598" s="36"/>
      <c r="F598" s="36"/>
    </row>
    <row r="599" spans="1:6" ht="12">
      <c r="A599" s="62">
        <v>15</v>
      </c>
      <c r="B599" s="72" t="s">
        <v>56</v>
      </c>
      <c r="C599" s="66" t="s">
        <v>173</v>
      </c>
      <c r="D599" s="67">
        <v>1</v>
      </c>
      <c r="E599" s="36"/>
      <c r="F599" s="36"/>
    </row>
    <row r="600" spans="1:6" ht="12">
      <c r="A600" s="36"/>
      <c r="B600" s="73" t="s">
        <v>56</v>
      </c>
      <c r="C600" s="66" t="s">
        <v>173</v>
      </c>
      <c r="D600" s="67">
        <v>1</v>
      </c>
      <c r="E600" s="36"/>
      <c r="F600" s="36"/>
    </row>
    <row r="601" spans="1:6" ht="12">
      <c r="A601" s="36"/>
      <c r="B601" s="73"/>
      <c r="C601" s="66"/>
      <c r="D601" s="67"/>
      <c r="E601" s="36"/>
      <c r="F601" s="36"/>
    </row>
    <row r="602" spans="1:6" ht="12.75">
      <c r="A602" s="36"/>
      <c r="B602" s="32" t="s">
        <v>539</v>
      </c>
      <c r="C602" s="36"/>
      <c r="D602" s="36"/>
      <c r="E602" s="36"/>
      <c r="F602" s="36"/>
    </row>
    <row r="603" spans="1:6" ht="12">
      <c r="A603" s="62">
        <v>1</v>
      </c>
      <c r="B603" s="71" t="s">
        <v>540</v>
      </c>
      <c r="C603" s="66"/>
      <c r="D603" s="67"/>
      <c r="E603" s="90"/>
      <c r="F603" s="36"/>
    </row>
    <row r="604" spans="1:6" ht="12">
      <c r="A604" s="62"/>
      <c r="B604" s="71" t="s">
        <v>541</v>
      </c>
      <c r="C604" s="66"/>
      <c r="D604" s="67"/>
      <c r="E604" s="90"/>
      <c r="F604" s="36"/>
    </row>
    <row r="605" spans="1:6" ht="12">
      <c r="A605" s="62"/>
      <c r="B605" s="71" t="s">
        <v>542</v>
      </c>
      <c r="C605" s="66"/>
      <c r="D605" s="67"/>
      <c r="E605" s="90"/>
      <c r="F605" s="36"/>
    </row>
    <row r="606" spans="1:6" ht="12">
      <c r="A606" s="62"/>
      <c r="B606" s="71" t="s">
        <v>543</v>
      </c>
      <c r="C606" s="66" t="s">
        <v>33</v>
      </c>
      <c r="D606" s="67">
        <v>1</v>
      </c>
      <c r="E606" s="90">
        <v>24</v>
      </c>
      <c r="F606" s="36"/>
    </row>
    <row r="607" spans="1:6" ht="12">
      <c r="A607" s="62"/>
      <c r="B607" s="68" t="s">
        <v>544</v>
      </c>
      <c r="C607" s="66" t="s">
        <v>33</v>
      </c>
      <c r="D607" s="67">
        <v>1</v>
      </c>
      <c r="E607" s="90"/>
      <c r="F607" s="36"/>
    </row>
    <row r="608" spans="1:6" ht="12">
      <c r="A608" s="62">
        <v>2</v>
      </c>
      <c r="B608" s="69" t="s">
        <v>545</v>
      </c>
      <c r="C608" s="66"/>
      <c r="D608" s="67"/>
      <c r="E608" s="62"/>
      <c r="F608" s="36"/>
    </row>
    <row r="609" spans="1:6" ht="12">
      <c r="A609" s="62"/>
      <c r="B609" s="69" t="s">
        <v>546</v>
      </c>
      <c r="C609" s="66" t="s">
        <v>33</v>
      </c>
      <c r="D609" s="67">
        <v>3</v>
      </c>
      <c r="E609" s="90">
        <v>2</v>
      </c>
      <c r="F609" s="36"/>
    </row>
    <row r="610" spans="1:6" ht="12">
      <c r="A610" s="62"/>
      <c r="B610" s="69" t="s">
        <v>547</v>
      </c>
      <c r="C610" s="66" t="s">
        <v>33</v>
      </c>
      <c r="D610" s="67">
        <v>3</v>
      </c>
      <c r="E610" s="90"/>
      <c r="F610" s="36"/>
    </row>
    <row r="611" spans="1:6" ht="12">
      <c r="A611" s="62"/>
      <c r="B611" s="68" t="s">
        <v>544</v>
      </c>
      <c r="C611" s="66"/>
      <c r="D611" s="67"/>
      <c r="E611" s="62"/>
      <c r="F611" s="36"/>
    </row>
    <row r="612" spans="1:6" ht="12">
      <c r="A612" s="62">
        <v>3</v>
      </c>
      <c r="B612" s="71" t="s">
        <v>548</v>
      </c>
      <c r="C612" s="66"/>
      <c r="D612" s="67"/>
      <c r="E612" s="62"/>
      <c r="F612" s="36"/>
    </row>
    <row r="613" spans="1:6" ht="12">
      <c r="A613" s="62"/>
      <c r="B613" s="71" t="s">
        <v>549</v>
      </c>
      <c r="C613" s="66" t="s">
        <v>33</v>
      </c>
      <c r="D613" s="67">
        <v>1</v>
      </c>
      <c r="E613" s="90">
        <v>7</v>
      </c>
      <c r="F613" s="36"/>
    </row>
    <row r="614" spans="1:6" ht="12">
      <c r="A614" s="62"/>
      <c r="B614" s="68" t="s">
        <v>544</v>
      </c>
      <c r="C614" s="66" t="s">
        <v>33</v>
      </c>
      <c r="D614" s="67">
        <v>1</v>
      </c>
      <c r="E614" s="90"/>
      <c r="F614" s="36"/>
    </row>
    <row r="615" spans="1:6" ht="12">
      <c r="A615" s="62"/>
      <c r="B615" s="68"/>
      <c r="C615" s="66"/>
      <c r="D615" s="67"/>
      <c r="E615" s="90"/>
      <c r="F615" s="36"/>
    </row>
    <row r="616" spans="1:6" ht="12">
      <c r="A616" s="62">
        <v>4</v>
      </c>
      <c r="B616" s="72" t="s">
        <v>550</v>
      </c>
      <c r="C616" s="66" t="s">
        <v>33</v>
      </c>
      <c r="D616" s="67">
        <v>1</v>
      </c>
      <c r="E616" s="90">
        <v>2</v>
      </c>
      <c r="F616" s="36"/>
    </row>
    <row r="617" spans="1:6" ht="12">
      <c r="A617" s="62"/>
      <c r="B617" s="73" t="s">
        <v>550</v>
      </c>
      <c r="C617" s="66" t="s">
        <v>33</v>
      </c>
      <c r="D617" s="67">
        <v>1</v>
      </c>
      <c r="E617" s="90"/>
      <c r="F617" s="36"/>
    </row>
    <row r="618" spans="1:6" ht="12">
      <c r="A618" s="62">
        <v>5</v>
      </c>
      <c r="B618" s="72" t="s">
        <v>551</v>
      </c>
      <c r="C618" s="66"/>
      <c r="D618" s="67"/>
      <c r="E618" s="90"/>
      <c r="F618" s="36"/>
    </row>
    <row r="619" spans="1:6" ht="12">
      <c r="A619" s="62"/>
      <c r="B619" s="72" t="s">
        <v>552</v>
      </c>
      <c r="C619" s="66" t="s">
        <v>33</v>
      </c>
      <c r="D619" s="67">
        <v>1</v>
      </c>
      <c r="E619" s="90">
        <v>2</v>
      </c>
      <c r="F619" s="36"/>
    </row>
    <row r="620" spans="1:6" ht="12">
      <c r="A620" s="62"/>
      <c r="B620" s="73" t="s">
        <v>551</v>
      </c>
      <c r="C620" s="66" t="s">
        <v>33</v>
      </c>
      <c r="D620" s="67">
        <v>1</v>
      </c>
      <c r="E620" s="90"/>
      <c r="F620" s="36"/>
    </row>
    <row r="621" spans="1:6" ht="12">
      <c r="A621" s="62">
        <v>6</v>
      </c>
      <c r="B621" s="72" t="s">
        <v>553</v>
      </c>
      <c r="C621" s="66"/>
      <c r="D621" s="67"/>
      <c r="E621" s="62"/>
      <c r="F621" s="36"/>
    </row>
    <row r="622" spans="1:6" ht="12">
      <c r="A622" s="62"/>
      <c r="B622" s="72" t="s">
        <v>554</v>
      </c>
      <c r="C622" s="66" t="s">
        <v>33</v>
      </c>
      <c r="D622" s="67">
        <v>1</v>
      </c>
      <c r="E622" s="90">
        <v>4</v>
      </c>
      <c r="F622" s="36"/>
    </row>
    <row r="623" spans="1:6" ht="12">
      <c r="A623" s="62"/>
      <c r="B623" s="68" t="s">
        <v>544</v>
      </c>
      <c r="C623" s="66" t="s">
        <v>33</v>
      </c>
      <c r="D623" s="67">
        <v>1</v>
      </c>
      <c r="E623" s="90"/>
      <c r="F623" s="36"/>
    </row>
    <row r="624" spans="1:6" ht="12">
      <c r="A624" s="62">
        <v>7</v>
      </c>
      <c r="B624" s="72" t="s">
        <v>555</v>
      </c>
      <c r="C624" s="66"/>
      <c r="D624" s="67"/>
      <c r="E624" s="90"/>
      <c r="F624" s="36"/>
    </row>
    <row r="625" spans="1:6" ht="12">
      <c r="A625" s="62"/>
      <c r="B625" s="72" t="s">
        <v>556</v>
      </c>
      <c r="C625" s="66"/>
      <c r="D625" s="67"/>
      <c r="E625" s="90"/>
      <c r="F625" s="36"/>
    </row>
    <row r="626" spans="1:6" ht="12">
      <c r="A626" s="62"/>
      <c r="B626" s="72" t="s">
        <v>557</v>
      </c>
      <c r="C626" s="66" t="s">
        <v>33</v>
      </c>
      <c r="D626" s="67">
        <v>1</v>
      </c>
      <c r="E626" s="90">
        <v>2</v>
      </c>
      <c r="F626" s="36"/>
    </row>
    <row r="627" spans="1:6" ht="12">
      <c r="A627" s="62"/>
      <c r="B627" s="68" t="s">
        <v>544</v>
      </c>
      <c r="C627" s="66" t="s">
        <v>33</v>
      </c>
      <c r="D627" s="67">
        <v>1</v>
      </c>
      <c r="E627" s="90"/>
      <c r="F627" s="36"/>
    </row>
    <row r="628" spans="1:6" ht="12">
      <c r="A628" s="62">
        <v>8</v>
      </c>
      <c r="B628" s="72" t="s">
        <v>558</v>
      </c>
      <c r="C628" s="66" t="s">
        <v>33</v>
      </c>
      <c r="D628" s="67">
        <v>1</v>
      </c>
      <c r="E628" s="90">
        <v>2</v>
      </c>
      <c r="F628" s="36"/>
    </row>
    <row r="629" spans="1:6" ht="12">
      <c r="A629" s="62"/>
      <c r="B629" s="73" t="s">
        <v>558</v>
      </c>
      <c r="C629" s="66" t="s">
        <v>33</v>
      </c>
      <c r="D629" s="67">
        <v>1</v>
      </c>
      <c r="E629" s="90"/>
      <c r="F629" s="36"/>
    </row>
    <row r="630" spans="1:6" ht="12">
      <c r="A630" s="62">
        <v>9</v>
      </c>
      <c r="B630" s="72" t="s">
        <v>559</v>
      </c>
      <c r="C630" s="66"/>
      <c r="D630" s="67"/>
      <c r="E630" s="90"/>
      <c r="F630" s="36"/>
    </row>
    <row r="631" spans="1:6" ht="12">
      <c r="A631" s="62"/>
      <c r="B631" s="72" t="s">
        <v>560</v>
      </c>
      <c r="C631" s="66"/>
      <c r="D631" s="67"/>
      <c r="E631" s="90"/>
      <c r="F631" s="36"/>
    </row>
    <row r="632" spans="1:6" ht="12">
      <c r="A632" s="62"/>
      <c r="B632" s="72" t="s">
        <v>561</v>
      </c>
      <c r="C632" s="66"/>
      <c r="D632" s="67"/>
      <c r="E632" s="90"/>
      <c r="F632" s="36"/>
    </row>
    <row r="633" spans="1:6" ht="12">
      <c r="A633" s="62"/>
      <c r="B633" s="72" t="s">
        <v>562</v>
      </c>
      <c r="C633" s="66"/>
      <c r="D633" s="67"/>
      <c r="E633" s="90"/>
      <c r="F633" s="36"/>
    </row>
    <row r="634" spans="1:6" ht="12">
      <c r="A634" s="62"/>
      <c r="B634" s="72" t="s">
        <v>563</v>
      </c>
      <c r="C634" s="66" t="s">
        <v>33</v>
      </c>
      <c r="D634" s="67">
        <v>16</v>
      </c>
      <c r="E634" s="90">
        <v>10.5</v>
      </c>
      <c r="F634" s="36"/>
    </row>
    <row r="635" spans="1:6" ht="12">
      <c r="A635" s="62"/>
      <c r="B635" s="68" t="s">
        <v>544</v>
      </c>
      <c r="C635" s="66" t="s">
        <v>33</v>
      </c>
      <c r="D635" s="67">
        <v>16</v>
      </c>
      <c r="E635" s="90"/>
      <c r="F635" s="36"/>
    </row>
    <row r="636" spans="1:6" ht="12">
      <c r="A636" s="62">
        <v>10</v>
      </c>
      <c r="B636" s="72" t="s">
        <v>564</v>
      </c>
      <c r="C636" s="66"/>
      <c r="D636" s="67"/>
      <c r="E636" s="62"/>
      <c r="F636" s="36"/>
    </row>
    <row r="637" spans="1:6" ht="12">
      <c r="A637" s="62"/>
      <c r="B637" s="72" t="s">
        <v>565</v>
      </c>
      <c r="C637" s="66"/>
      <c r="D637" s="67"/>
      <c r="E637" s="62"/>
      <c r="F637" s="36"/>
    </row>
    <row r="638" spans="1:6" ht="12">
      <c r="A638" s="62"/>
      <c r="B638" s="74" t="s">
        <v>566</v>
      </c>
      <c r="C638" s="66"/>
      <c r="D638" s="67"/>
      <c r="E638" s="62"/>
      <c r="F638" s="36"/>
    </row>
    <row r="639" spans="1:6" ht="12">
      <c r="A639" s="62"/>
      <c r="B639" s="72" t="s">
        <v>567</v>
      </c>
      <c r="C639" s="66"/>
      <c r="D639" s="67"/>
      <c r="E639" s="62"/>
      <c r="F639" s="36"/>
    </row>
    <row r="640" spans="1:6" ht="12">
      <c r="A640" s="62"/>
      <c r="B640" s="72" t="s">
        <v>568</v>
      </c>
      <c r="C640" s="66"/>
      <c r="D640" s="67"/>
      <c r="E640" s="62"/>
      <c r="F640" s="36"/>
    </row>
    <row r="641" spans="1:6" ht="12">
      <c r="A641" s="62"/>
      <c r="B641" s="72" t="s">
        <v>569</v>
      </c>
      <c r="C641" s="66" t="s">
        <v>33</v>
      </c>
      <c r="D641" s="67">
        <v>8</v>
      </c>
      <c r="E641" s="90">
        <v>10.5</v>
      </c>
      <c r="F641" s="36"/>
    </row>
    <row r="642" spans="1:6" ht="12">
      <c r="A642" s="62"/>
      <c r="B642" s="68" t="s">
        <v>544</v>
      </c>
      <c r="C642" s="66" t="s">
        <v>33</v>
      </c>
      <c r="D642" s="67">
        <v>8</v>
      </c>
      <c r="E642" s="90"/>
      <c r="F642" s="36"/>
    </row>
    <row r="643" spans="1:6" ht="12">
      <c r="A643" s="62">
        <v>6</v>
      </c>
      <c r="B643" s="72" t="s">
        <v>570</v>
      </c>
      <c r="C643" s="66"/>
      <c r="D643" s="67"/>
      <c r="E643" s="90"/>
      <c r="F643" s="36"/>
    </row>
    <row r="644" spans="1:6" ht="12">
      <c r="A644" s="62"/>
      <c r="B644" s="72" t="s">
        <v>571</v>
      </c>
      <c r="C644" s="66"/>
      <c r="D644" s="67"/>
      <c r="E644" s="90"/>
      <c r="F644" s="36"/>
    </row>
    <row r="645" spans="1:6" ht="12">
      <c r="A645" s="62"/>
      <c r="B645" s="72" t="s">
        <v>572</v>
      </c>
      <c r="C645" s="66"/>
      <c r="D645" s="67"/>
      <c r="E645" s="90"/>
      <c r="F645" s="36"/>
    </row>
    <row r="646" spans="1:6" ht="12">
      <c r="A646" s="62"/>
      <c r="B646" s="72" t="s">
        <v>573</v>
      </c>
      <c r="C646" s="66"/>
      <c r="D646" s="67"/>
      <c r="E646" s="90"/>
      <c r="F646" s="36"/>
    </row>
    <row r="647" spans="1:6" ht="12">
      <c r="A647" s="62"/>
      <c r="B647" s="72" t="s">
        <v>574</v>
      </c>
      <c r="C647" s="66" t="s">
        <v>33</v>
      </c>
      <c r="D647" s="67">
        <v>1</v>
      </c>
      <c r="E647" s="90">
        <v>10.5</v>
      </c>
      <c r="F647" s="36"/>
    </row>
    <row r="648" spans="1:6" ht="12">
      <c r="A648" s="62"/>
      <c r="B648" s="68" t="s">
        <v>544</v>
      </c>
      <c r="C648" s="66" t="s">
        <v>33</v>
      </c>
      <c r="D648" s="67">
        <v>1</v>
      </c>
      <c r="E648" s="90"/>
      <c r="F648" s="36"/>
    </row>
    <row r="649" spans="1:6" ht="12">
      <c r="A649" s="62">
        <v>7</v>
      </c>
      <c r="B649" s="72" t="s">
        <v>575</v>
      </c>
      <c r="C649" s="66"/>
      <c r="D649" s="67"/>
      <c r="E649" s="62"/>
      <c r="F649" s="36"/>
    </row>
    <row r="650" spans="1:6" ht="12">
      <c r="A650" s="62"/>
      <c r="B650" s="72" t="s">
        <v>576</v>
      </c>
      <c r="C650" s="66" t="s">
        <v>33</v>
      </c>
      <c r="D650" s="67">
        <v>9</v>
      </c>
      <c r="E650" s="90">
        <v>3.5</v>
      </c>
      <c r="F650" s="36"/>
    </row>
    <row r="651" spans="1:6" ht="12">
      <c r="A651" s="62"/>
      <c r="B651" s="68" t="s">
        <v>544</v>
      </c>
      <c r="C651" s="66" t="s">
        <v>33</v>
      </c>
      <c r="D651" s="67">
        <v>9</v>
      </c>
      <c r="E651" s="90"/>
      <c r="F651" s="36"/>
    </row>
    <row r="652" spans="1:6" ht="12">
      <c r="A652" s="62">
        <v>8</v>
      </c>
      <c r="B652" s="72" t="s">
        <v>577</v>
      </c>
      <c r="C652" s="62" t="s">
        <v>23</v>
      </c>
      <c r="D652" s="62">
        <v>1700</v>
      </c>
      <c r="E652" s="90">
        <v>0.52</v>
      </c>
      <c r="F652" s="36"/>
    </row>
    <row r="653" spans="1:6" ht="12">
      <c r="A653" s="62"/>
      <c r="B653" s="73" t="s">
        <v>577</v>
      </c>
      <c r="C653" s="62" t="s">
        <v>23</v>
      </c>
      <c r="D653" s="62">
        <v>1700</v>
      </c>
      <c r="E653" s="62"/>
      <c r="F653" s="36"/>
    </row>
    <row r="654" spans="1:6" ht="12">
      <c r="A654" s="62">
        <v>9</v>
      </c>
      <c r="B654" s="72" t="s">
        <v>578</v>
      </c>
      <c r="C654" s="66" t="s">
        <v>33</v>
      </c>
      <c r="D654" s="67">
        <v>59</v>
      </c>
      <c r="E654" s="90">
        <v>0.36</v>
      </c>
      <c r="F654" s="36"/>
    </row>
    <row r="655" spans="1:6" ht="12">
      <c r="A655" s="62"/>
      <c r="B655" s="73" t="s">
        <v>578</v>
      </c>
      <c r="C655" s="66" t="s">
        <v>33</v>
      </c>
      <c r="D655" s="67">
        <v>59</v>
      </c>
      <c r="E655" s="90"/>
      <c r="F655" s="36"/>
    </row>
    <row r="656" spans="1:6" ht="12">
      <c r="A656" s="62">
        <v>10</v>
      </c>
      <c r="B656" s="72" t="s">
        <v>579</v>
      </c>
      <c r="C656" s="66" t="s">
        <v>33</v>
      </c>
      <c r="D656" s="67">
        <v>15</v>
      </c>
      <c r="E656" s="90">
        <v>0.36</v>
      </c>
      <c r="F656" s="36"/>
    </row>
    <row r="657" spans="1:6" ht="12">
      <c r="A657" s="62"/>
      <c r="B657" s="73" t="s">
        <v>579</v>
      </c>
      <c r="C657" s="66" t="s">
        <v>33</v>
      </c>
      <c r="D657" s="67">
        <v>15</v>
      </c>
      <c r="E657" s="90"/>
      <c r="F657" s="36"/>
    </row>
    <row r="658" spans="1:6" ht="12">
      <c r="A658" s="62">
        <v>11</v>
      </c>
      <c r="B658" s="72" t="s">
        <v>210</v>
      </c>
      <c r="C658" s="66" t="s">
        <v>173</v>
      </c>
      <c r="D658" s="67">
        <v>1</v>
      </c>
      <c r="E658" s="90">
        <v>21</v>
      </c>
      <c r="F658" s="36"/>
    </row>
    <row r="659" spans="1:6" ht="12">
      <c r="A659" s="62"/>
      <c r="B659" s="73" t="s">
        <v>210</v>
      </c>
      <c r="C659" s="66" t="s">
        <v>173</v>
      </c>
      <c r="D659" s="67">
        <v>1</v>
      </c>
      <c r="E659" s="90"/>
      <c r="F659" s="36"/>
    </row>
    <row r="660" spans="1:6" ht="12">
      <c r="A660" s="62">
        <v>12</v>
      </c>
      <c r="B660" s="72" t="s">
        <v>56</v>
      </c>
      <c r="C660" s="66" t="s">
        <v>173</v>
      </c>
      <c r="D660" s="67">
        <v>1</v>
      </c>
      <c r="E660" s="90">
        <v>28</v>
      </c>
      <c r="F660" s="36"/>
    </row>
    <row r="661" spans="1:6" ht="12">
      <c r="A661" s="36"/>
      <c r="B661" s="73" t="s">
        <v>56</v>
      </c>
      <c r="C661" s="66" t="s">
        <v>173</v>
      </c>
      <c r="D661" s="67">
        <v>1</v>
      </c>
      <c r="E661" s="90"/>
      <c r="F661" s="36"/>
    </row>
    <row r="662" spans="1:6" ht="12">
      <c r="A662" s="36"/>
      <c r="B662" s="73"/>
      <c r="C662" s="66"/>
      <c r="D662" s="67"/>
      <c r="E662" s="36"/>
      <c r="F662" s="36"/>
    </row>
    <row r="663" spans="1:6" ht="12">
      <c r="A663" s="36"/>
      <c r="B663" s="73"/>
      <c r="C663" s="66"/>
      <c r="D663" s="67"/>
      <c r="E663" s="36"/>
      <c r="F663" s="36"/>
    </row>
    <row r="664" spans="1:6" ht="12">
      <c r="A664" s="36"/>
      <c r="B664" s="73"/>
      <c r="C664" s="66"/>
      <c r="D664" s="67"/>
      <c r="E664" s="36"/>
      <c r="F664" s="36"/>
    </row>
    <row r="665" spans="1:6" ht="12">
      <c r="A665" s="36"/>
      <c r="B665" s="73"/>
      <c r="C665" s="66"/>
      <c r="D665" s="67"/>
      <c r="E665" s="36"/>
      <c r="F665" s="36"/>
    </row>
    <row r="666" spans="1:6" ht="12">
      <c r="A666" s="76"/>
      <c r="B666" s="87"/>
      <c r="C666" s="88"/>
      <c r="D666" s="89"/>
      <c r="E666" s="76"/>
      <c r="F666" s="76"/>
    </row>
    <row r="667" spans="2:6" ht="40.5" customHeight="1">
      <c r="B667" s="164" t="s">
        <v>1519</v>
      </c>
      <c r="C667" s="164"/>
      <c r="D667" s="164"/>
      <c r="E667" s="164"/>
      <c r="F667" s="164"/>
    </row>
    <row r="668" spans="3:4" ht="15">
      <c r="C668" s="51"/>
      <c r="D668" s="52"/>
    </row>
    <row r="669" spans="3:4" ht="13.5">
      <c r="C669" s="53"/>
      <c r="D669" s="54"/>
    </row>
    <row r="670" spans="3:4" ht="13.5">
      <c r="C670" s="53"/>
      <c r="D670" s="55"/>
    </row>
  </sheetData>
  <sheetProtection/>
  <mergeCells count="7">
    <mergeCell ref="A1:E1"/>
    <mergeCell ref="C10:C13"/>
    <mergeCell ref="D10:D13"/>
    <mergeCell ref="B501:C501"/>
    <mergeCell ref="B667:F667"/>
    <mergeCell ref="A8:B8"/>
    <mergeCell ref="C8:F8"/>
  </mergeCells>
  <hyperlinks>
    <hyperlink ref="B638" r:id="rId1" display="30FPS@2048X1536,&#10;"/>
  </hyperlinks>
  <printOptions/>
  <pageMargins left="0.35433070866141736" right="0" top="0.984251968503937" bottom="0.984251968503937"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Komunalprojekts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Mirdza Stankevica</cp:lastModifiedBy>
  <cp:lastPrinted>2016-08-17T10:35:14Z</cp:lastPrinted>
  <dcterms:created xsi:type="dcterms:W3CDTF">2016-07-07T07:31:29Z</dcterms:created>
  <dcterms:modified xsi:type="dcterms:W3CDTF">2018-03-26T10:06:21Z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