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151001_BEBRI\"/>
    </mc:Choice>
  </mc:AlternateContent>
  <bookViews>
    <workbookView xWindow="0" yWindow="0" windowWidth="19200" windowHeight="11745" tabRatio="817" activeTab="3"/>
  </bookViews>
  <sheets>
    <sheet name="KOPTĀME" sheetId="20" r:id="rId1"/>
    <sheet name="Atmodas" sheetId="12" r:id="rId2"/>
    <sheet name="Dumu" sheetId="17" r:id="rId3"/>
    <sheet name="Kadiku" sheetId="18" r:id="rId4"/>
  </sheets>
  <definedNames>
    <definedName name="_xlnm.Print_Area" localSheetId="1">Atmodas!$A$1:$F$234</definedName>
    <definedName name="_xlnm.Print_Area" localSheetId="2">Dumu!$A$1:$F$285</definedName>
    <definedName name="_xlnm.Print_Area" localSheetId="3">Kadiku!$A$1:$F$300</definedName>
    <definedName name="_xlnm.Print_Area" localSheetId="0">KOPTĀME!$A$1:$E$18</definedName>
  </definedNames>
  <calcPr calcId="162913"/>
</workbook>
</file>

<file path=xl/calcChain.xml><?xml version="1.0" encoding="utf-8"?>
<calcChain xmlns="http://schemas.openxmlformats.org/spreadsheetml/2006/main">
  <c r="F207" i="18" l="1"/>
  <c r="F176" i="18"/>
  <c r="F177" i="18"/>
  <c r="F229" i="17"/>
  <c r="F199" i="17"/>
  <c r="F186" i="12"/>
  <c r="F164" i="12"/>
  <c r="F66" i="18" l="1"/>
  <c r="F64" i="18"/>
  <c r="F32" i="18" l="1"/>
  <c r="F32" i="17"/>
  <c r="F29" i="12"/>
  <c r="F128" i="12"/>
  <c r="F115" i="12"/>
  <c r="F99" i="12"/>
  <c r="F87" i="12"/>
  <c r="F149" i="17"/>
  <c r="F130" i="17"/>
  <c r="F112" i="17"/>
  <c r="F100" i="17"/>
  <c r="F136" i="18"/>
  <c r="F117" i="18"/>
  <c r="F105" i="18"/>
  <c r="F272" i="18" l="1"/>
  <c r="F273" i="18"/>
  <c r="F78" i="18" l="1"/>
  <c r="F79" i="18"/>
  <c r="F80" i="18"/>
  <c r="F81" i="18"/>
  <c r="F82" i="18"/>
  <c r="F83" i="18"/>
  <c r="F84" i="18"/>
  <c r="F85" i="18"/>
  <c r="F86" i="18"/>
  <c r="F87" i="18"/>
  <c r="F88" i="18"/>
  <c r="F89" i="18"/>
  <c r="F90" i="18"/>
  <c r="F91" i="18"/>
  <c r="F92" i="18"/>
  <c r="F93" i="18"/>
  <c r="F94" i="18"/>
  <c r="F95" i="18"/>
  <c r="F96" i="18"/>
  <c r="F97" i="18"/>
  <c r="F98" i="18"/>
  <c r="F99" i="18"/>
  <c r="F100" i="18"/>
  <c r="F101" i="18"/>
  <c r="F102" i="18"/>
  <c r="F103" i="18"/>
  <c r="F104" i="18"/>
  <c r="F106" i="18"/>
  <c r="F107" i="18"/>
  <c r="F108" i="18"/>
  <c r="F109" i="18"/>
  <c r="F110" i="18"/>
  <c r="F111" i="18"/>
  <c r="F112" i="18"/>
  <c r="F113" i="18"/>
  <c r="F114" i="18"/>
  <c r="F115" i="18"/>
  <c r="F116" i="18"/>
  <c r="F118" i="18"/>
  <c r="F119" i="18"/>
  <c r="F120" i="18"/>
  <c r="F121" i="18"/>
  <c r="F122" i="18"/>
  <c r="F123" i="18"/>
  <c r="F10" i="18"/>
  <c r="F11" i="18"/>
  <c r="F12" i="18"/>
  <c r="F13" i="18"/>
  <c r="F14" i="18"/>
  <c r="F15" i="18"/>
  <c r="F16" i="18"/>
  <c r="F17" i="18"/>
  <c r="F18" i="18"/>
  <c r="F19" i="18"/>
  <c r="F20" i="18"/>
  <c r="F21" i="18"/>
  <c r="F22" i="18"/>
  <c r="F23" i="18"/>
  <c r="F24" i="18"/>
  <c r="F25" i="18"/>
  <c r="F26" i="18"/>
  <c r="F27" i="18"/>
  <c r="F28" i="18"/>
  <c r="F29" i="18"/>
  <c r="F30" i="18"/>
  <c r="F31" i="18"/>
  <c r="F33" i="18"/>
  <c r="F34" i="18"/>
  <c r="F35" i="18"/>
  <c r="F36" i="18"/>
  <c r="F37" i="18"/>
  <c r="F38" i="18"/>
  <c r="F39" i="18"/>
  <c r="F40" i="18"/>
  <c r="F41" i="18"/>
  <c r="F42" i="18"/>
  <c r="F43" i="18"/>
  <c r="F44" i="18"/>
  <c r="F45" i="18"/>
  <c r="F46" i="18"/>
  <c r="F47" i="18"/>
  <c r="F48" i="18"/>
  <c r="F49" i="18"/>
  <c r="F50" i="18"/>
  <c r="F51" i="18"/>
  <c r="F52" i="18"/>
  <c r="F53" i="18"/>
  <c r="F54" i="18"/>
  <c r="F55" i="18"/>
  <c r="F56" i="18"/>
  <c r="F57" i="18"/>
  <c r="F58" i="18"/>
  <c r="F59" i="18"/>
  <c r="F60" i="18"/>
  <c r="F61" i="18"/>
  <c r="F62" i="18"/>
  <c r="F63" i="18"/>
  <c r="F65" i="18"/>
  <c r="F67" i="18"/>
  <c r="F68" i="18"/>
  <c r="F69" i="18"/>
  <c r="F70" i="18"/>
  <c r="F71" i="18"/>
  <c r="F72" i="18"/>
  <c r="F73" i="18"/>
  <c r="F74" i="18"/>
  <c r="F9" i="18"/>
  <c r="F277" i="18"/>
  <c r="F276" i="18"/>
  <c r="F275" i="18"/>
  <c r="F274" i="18"/>
  <c r="F269" i="18"/>
  <c r="F268" i="18"/>
  <c r="F267" i="18"/>
  <c r="F264" i="18"/>
  <c r="F261" i="18"/>
  <c r="F260" i="18"/>
  <c r="F259" i="18"/>
  <c r="F258" i="18"/>
  <c r="F222" i="18"/>
  <c r="F223" i="18"/>
  <c r="F224" i="18"/>
  <c r="F225" i="18"/>
  <c r="F226" i="18"/>
  <c r="F227" i="18"/>
  <c r="F228" i="18"/>
  <c r="F229" i="18"/>
  <c r="F230" i="18"/>
  <c r="F231" i="18"/>
  <c r="F232" i="18"/>
  <c r="F233" i="18"/>
  <c r="F234" i="18"/>
  <c r="F235" i="18"/>
  <c r="F236" i="18"/>
  <c r="F237" i="18"/>
  <c r="F238" i="18"/>
  <c r="F239" i="18"/>
  <c r="F240" i="18"/>
  <c r="F241" i="18"/>
  <c r="F242" i="18"/>
  <c r="F243" i="18"/>
  <c r="F244" i="18"/>
  <c r="F245" i="18"/>
  <c r="F246" i="18"/>
  <c r="F247" i="18"/>
  <c r="F248" i="18"/>
  <c r="F249" i="18"/>
  <c r="F221" i="18"/>
  <c r="F212" i="18"/>
  <c r="F203" i="18"/>
  <c r="F192" i="18"/>
  <c r="F187" i="18"/>
  <c r="F149" i="18"/>
  <c r="F147" i="18"/>
  <c r="F133" i="18"/>
  <c r="F131" i="18"/>
  <c r="F188" i="18" l="1"/>
  <c r="F219" i="12" l="1"/>
  <c r="F214" i="12"/>
  <c r="F9" i="12"/>
  <c r="F26" i="17" l="1"/>
  <c r="F25" i="17"/>
  <c r="F24" i="17"/>
  <c r="F23" i="17"/>
  <c r="F22" i="12" l="1"/>
  <c r="F24" i="12"/>
  <c r="F27" i="17"/>
  <c r="F252" i="18" l="1"/>
  <c r="F253" i="18"/>
  <c r="F254" i="18"/>
  <c r="F255" i="18"/>
  <c r="F256" i="18"/>
  <c r="F257" i="18"/>
  <c r="F262" i="18"/>
  <c r="F263" i="18"/>
  <c r="F265" i="18"/>
  <c r="F266" i="18"/>
  <c r="F270" i="18"/>
  <c r="F271" i="18"/>
  <c r="F278" i="18"/>
  <c r="F279" i="18"/>
  <c r="F280" i="18"/>
  <c r="F281" i="18"/>
  <c r="F282" i="18"/>
  <c r="F283" i="18"/>
  <c r="F284" i="18"/>
  <c r="F251" i="18"/>
  <c r="F250" i="18"/>
  <c r="F214" i="18"/>
  <c r="F215" i="18"/>
  <c r="F216" i="18"/>
  <c r="F217" i="18"/>
  <c r="F218" i="18"/>
  <c r="F219" i="18"/>
  <c r="F220" i="18"/>
  <c r="F213" i="18"/>
  <c r="F126" i="18"/>
  <c r="F250" i="17"/>
  <c r="F251" i="17"/>
  <c r="F252" i="17"/>
  <c r="F253" i="17"/>
  <c r="F254" i="17"/>
  <c r="F255" i="17"/>
  <c r="F256" i="17"/>
  <c r="F257" i="17"/>
  <c r="F258" i="17"/>
  <c r="F259" i="17"/>
  <c r="F260" i="17"/>
  <c r="F261" i="17"/>
  <c r="F262" i="17"/>
  <c r="F263" i="17"/>
  <c r="F264" i="17"/>
  <c r="F265" i="17"/>
  <c r="F266" i="17"/>
  <c r="F267" i="17"/>
  <c r="F235" i="17"/>
  <c r="F236" i="17"/>
  <c r="F237" i="17"/>
  <c r="F238" i="17"/>
  <c r="F239" i="17"/>
  <c r="F240" i="17"/>
  <c r="F241" i="17"/>
  <c r="F242" i="17"/>
  <c r="F243" i="17"/>
  <c r="F244" i="17"/>
  <c r="F245" i="17"/>
  <c r="F246" i="17"/>
  <c r="F247" i="17"/>
  <c r="F248" i="17"/>
  <c r="F249" i="17"/>
  <c r="F234" i="17"/>
  <c r="F192" i="12"/>
  <c r="F193" i="12"/>
  <c r="F194" i="12"/>
  <c r="F195" i="12"/>
  <c r="F196" i="12"/>
  <c r="F197" i="12"/>
  <c r="F198" i="12"/>
  <c r="F199" i="12"/>
  <c r="F200" i="12"/>
  <c r="F201" i="12"/>
  <c r="F202" i="12"/>
  <c r="F203" i="12"/>
  <c r="F204" i="12"/>
  <c r="F205" i="12"/>
  <c r="F206" i="12"/>
  <c r="F207" i="12"/>
  <c r="F208" i="12"/>
  <c r="F209" i="12"/>
  <c r="F210" i="12"/>
  <c r="F211" i="12"/>
  <c r="F212" i="12"/>
  <c r="F213" i="12"/>
  <c r="F215" i="12"/>
  <c r="F216" i="12"/>
  <c r="F217" i="12"/>
  <c r="F218" i="12"/>
  <c r="F220" i="12"/>
  <c r="F135" i="12"/>
  <c r="F136" i="12"/>
  <c r="F137" i="12"/>
  <c r="F138" i="12"/>
  <c r="F139" i="12"/>
  <c r="F140" i="12"/>
  <c r="F141" i="12"/>
  <c r="F142" i="12"/>
  <c r="F143" i="12"/>
  <c r="F144" i="12"/>
  <c r="F145" i="12"/>
  <c r="F146" i="12"/>
  <c r="F147" i="12"/>
  <c r="F148" i="12"/>
  <c r="F149" i="12"/>
  <c r="F150" i="12"/>
  <c r="F151" i="12"/>
  <c r="F152" i="12"/>
  <c r="F153" i="12"/>
  <c r="F154" i="12"/>
  <c r="F155" i="12"/>
  <c r="F156" i="12"/>
  <c r="F157" i="12"/>
  <c r="F158" i="12"/>
  <c r="F159" i="12"/>
  <c r="F160" i="12"/>
  <c r="F161" i="12"/>
  <c r="F162" i="12"/>
  <c r="F163" i="12"/>
  <c r="F165" i="12"/>
  <c r="F166" i="12"/>
  <c r="F167" i="12"/>
  <c r="F168" i="12"/>
  <c r="F169" i="12"/>
  <c r="F170" i="12"/>
  <c r="F171" i="12"/>
  <c r="F172" i="12"/>
  <c r="F173" i="12"/>
  <c r="F174" i="12"/>
  <c r="F175" i="12"/>
  <c r="F176" i="12"/>
  <c r="F177" i="12"/>
  <c r="F178" i="12"/>
  <c r="F179" i="12"/>
  <c r="F180" i="12"/>
  <c r="F181" i="12"/>
  <c r="F182" i="12"/>
  <c r="F183" i="12"/>
  <c r="F184" i="12"/>
  <c r="F185" i="12"/>
  <c r="F187" i="12"/>
  <c r="F188" i="12"/>
  <c r="F124" i="12"/>
  <c r="F125" i="12"/>
  <c r="F126" i="12"/>
  <c r="F127" i="12"/>
  <c r="F129" i="12"/>
  <c r="F130" i="12"/>
  <c r="F131" i="12"/>
  <c r="F109" i="12"/>
  <c r="F110" i="12"/>
  <c r="F111" i="12"/>
  <c r="F112" i="12"/>
  <c r="F113" i="12"/>
  <c r="F114" i="12"/>
  <c r="F116" i="12"/>
  <c r="F117" i="12"/>
  <c r="F118" i="12"/>
  <c r="F119" i="12"/>
  <c r="F120" i="12"/>
  <c r="F65" i="12"/>
  <c r="F66" i="12"/>
  <c r="F67" i="12"/>
  <c r="F68" i="12"/>
  <c r="F69" i="12"/>
  <c r="F70" i="12"/>
  <c r="F71" i="12"/>
  <c r="F72" i="12"/>
  <c r="F73" i="12"/>
  <c r="F74" i="12"/>
  <c r="F75" i="12"/>
  <c r="F76" i="12"/>
  <c r="F77" i="12"/>
  <c r="F78" i="12"/>
  <c r="F79" i="12"/>
  <c r="F80" i="12"/>
  <c r="F81" i="12"/>
  <c r="F82" i="12"/>
  <c r="F83" i="12"/>
  <c r="F84" i="12"/>
  <c r="F85" i="12"/>
  <c r="F86" i="12"/>
  <c r="F88" i="12"/>
  <c r="F89" i="12"/>
  <c r="F90" i="12"/>
  <c r="F91" i="12"/>
  <c r="F92" i="12"/>
  <c r="F93" i="12"/>
  <c r="F94" i="12"/>
  <c r="F95" i="12"/>
  <c r="F96" i="12"/>
  <c r="F97" i="12"/>
  <c r="F98" i="12"/>
  <c r="F100" i="12"/>
  <c r="F101" i="12"/>
  <c r="F102" i="12"/>
  <c r="F103" i="12"/>
  <c r="F104" i="12"/>
  <c r="F105" i="12"/>
  <c r="F10" i="12"/>
  <c r="F11" i="12"/>
  <c r="F12" i="12"/>
  <c r="F13" i="12"/>
  <c r="F14" i="12"/>
  <c r="F15" i="12"/>
  <c r="F16" i="12"/>
  <c r="F17" i="12"/>
  <c r="F18" i="12"/>
  <c r="F19" i="12"/>
  <c r="F20" i="12"/>
  <c r="F21" i="12"/>
  <c r="F23" i="12"/>
  <c r="F25" i="12"/>
  <c r="F26" i="12"/>
  <c r="F27" i="12"/>
  <c r="F28"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158" i="17"/>
  <c r="F159" i="17"/>
  <c r="F160" i="17"/>
  <c r="F161" i="17"/>
  <c r="F162" i="17"/>
  <c r="F163" i="17"/>
  <c r="F164" i="17"/>
  <c r="F165" i="17"/>
  <c r="F166" i="17"/>
  <c r="F167" i="17"/>
  <c r="F168" i="17"/>
  <c r="F169" i="17"/>
  <c r="F170" i="17"/>
  <c r="F171" i="17"/>
  <c r="F172" i="17"/>
  <c r="F173" i="17"/>
  <c r="F174" i="17"/>
  <c r="F175" i="17"/>
  <c r="F176" i="17"/>
  <c r="F177" i="17"/>
  <c r="F178" i="17"/>
  <c r="F179" i="17"/>
  <c r="F180" i="17"/>
  <c r="F181" i="17"/>
  <c r="F182" i="17"/>
  <c r="F183" i="17"/>
  <c r="F184" i="17"/>
  <c r="F185" i="17"/>
  <c r="F186" i="17"/>
  <c r="F187" i="17"/>
  <c r="F188" i="17"/>
  <c r="F189" i="17"/>
  <c r="F190" i="17"/>
  <c r="F191" i="17"/>
  <c r="F192" i="17"/>
  <c r="F193" i="17"/>
  <c r="F194" i="17"/>
  <c r="F195" i="17"/>
  <c r="F196" i="17"/>
  <c r="F197" i="17"/>
  <c r="F198" i="17"/>
  <c r="F200" i="17"/>
  <c r="F201" i="17"/>
  <c r="F202" i="17"/>
  <c r="F203" i="17"/>
  <c r="F204" i="17"/>
  <c r="F205" i="17"/>
  <c r="F206" i="17"/>
  <c r="F207" i="17"/>
  <c r="F208" i="17"/>
  <c r="F209" i="17"/>
  <c r="F210" i="17"/>
  <c r="F211" i="17"/>
  <c r="F212" i="17"/>
  <c r="F213" i="17"/>
  <c r="F214" i="17"/>
  <c r="F215" i="17"/>
  <c r="F216" i="17"/>
  <c r="F217" i="17"/>
  <c r="F218" i="17"/>
  <c r="F219" i="17"/>
  <c r="F220" i="17"/>
  <c r="F221" i="17"/>
  <c r="F222" i="17"/>
  <c r="F223" i="17"/>
  <c r="F224" i="17"/>
  <c r="F225" i="17"/>
  <c r="F226" i="17"/>
  <c r="F227" i="17"/>
  <c r="F228" i="17"/>
  <c r="F230" i="17"/>
  <c r="F139" i="17"/>
  <c r="F140" i="17"/>
  <c r="F141" i="17"/>
  <c r="F142" i="17"/>
  <c r="F143" i="17"/>
  <c r="F144" i="17"/>
  <c r="F145" i="17"/>
  <c r="F146" i="17"/>
  <c r="F147" i="17"/>
  <c r="F148" i="17"/>
  <c r="F150" i="17"/>
  <c r="F151" i="17"/>
  <c r="F152" i="17"/>
  <c r="F153" i="17"/>
  <c r="F154" i="17"/>
  <c r="F122" i="17"/>
  <c r="F123" i="17"/>
  <c r="F124" i="17"/>
  <c r="F125" i="17"/>
  <c r="F126" i="17"/>
  <c r="F127" i="17"/>
  <c r="F128" i="17"/>
  <c r="F129" i="17"/>
  <c r="F131" i="17"/>
  <c r="F132" i="17"/>
  <c r="F133" i="17"/>
  <c r="F134" i="17"/>
  <c r="F135" i="17"/>
  <c r="F99" i="17"/>
  <c r="F101" i="17"/>
  <c r="F102" i="17"/>
  <c r="F103" i="17"/>
  <c r="F104" i="17"/>
  <c r="F105" i="17"/>
  <c r="F106" i="17"/>
  <c r="F107" i="17"/>
  <c r="F108" i="17"/>
  <c r="F109" i="17"/>
  <c r="F110" i="17"/>
  <c r="F111" i="17"/>
  <c r="F113" i="17"/>
  <c r="F114" i="17"/>
  <c r="F115" i="17"/>
  <c r="F116" i="17"/>
  <c r="F117" i="17"/>
  <c r="F118" i="17"/>
  <c r="F82" i="17"/>
  <c r="F83" i="17"/>
  <c r="F84" i="17"/>
  <c r="F85" i="17"/>
  <c r="F86" i="17"/>
  <c r="F87" i="17"/>
  <c r="F88" i="17"/>
  <c r="F89" i="17"/>
  <c r="F90" i="17"/>
  <c r="F91" i="17"/>
  <c r="F92" i="17"/>
  <c r="F93" i="17"/>
  <c r="F94" i="17"/>
  <c r="F95" i="17"/>
  <c r="F96" i="17"/>
  <c r="F97" i="17"/>
  <c r="F98" i="17"/>
  <c r="F74" i="17"/>
  <c r="F75" i="17"/>
  <c r="F76" i="17"/>
  <c r="F77" i="17"/>
  <c r="F78" i="17"/>
  <c r="F79" i="17"/>
  <c r="F80" i="17"/>
  <c r="F81" i="17"/>
  <c r="F69" i="17"/>
  <c r="F70" i="17"/>
  <c r="F61" i="17"/>
  <c r="F62" i="17"/>
  <c r="F63" i="17"/>
  <c r="F64" i="17"/>
  <c r="F65" i="17"/>
  <c r="F66" i="17"/>
  <c r="F67" i="17"/>
  <c r="F68" i="17"/>
  <c r="F37" i="17"/>
  <c r="F38" i="17"/>
  <c r="F39" i="17"/>
  <c r="F40" i="17"/>
  <c r="F41" i="17"/>
  <c r="F42" i="17"/>
  <c r="F43" i="17"/>
  <c r="F44" i="17"/>
  <c r="F45" i="17"/>
  <c r="F46" i="17"/>
  <c r="F47" i="17"/>
  <c r="F48" i="17"/>
  <c r="F49" i="17"/>
  <c r="F50" i="17"/>
  <c r="F51" i="17"/>
  <c r="F52" i="17"/>
  <c r="F53" i="17"/>
  <c r="F54" i="17"/>
  <c r="F55" i="17"/>
  <c r="F56" i="17"/>
  <c r="F57" i="17"/>
  <c r="F58" i="17"/>
  <c r="F59" i="17"/>
  <c r="F60" i="17"/>
  <c r="F10" i="17"/>
  <c r="F11" i="17"/>
  <c r="F12" i="17"/>
  <c r="F13" i="17"/>
  <c r="F14" i="17"/>
  <c r="F15" i="17"/>
  <c r="F16" i="17"/>
  <c r="F17" i="17"/>
  <c r="F18" i="17"/>
  <c r="F19" i="17"/>
  <c r="F20" i="17"/>
  <c r="F21" i="17"/>
  <c r="F22" i="17"/>
  <c r="F28" i="17"/>
  <c r="F29" i="17"/>
  <c r="F30" i="17"/>
  <c r="F31" i="17"/>
  <c r="F33" i="17"/>
  <c r="F34" i="17"/>
  <c r="F35" i="17"/>
  <c r="F191" i="12" l="1"/>
  <c r="F64" i="12" l="1"/>
  <c r="F73" i="17"/>
  <c r="F77" i="18"/>
  <c r="F134" i="12" l="1"/>
  <c r="F123" i="12"/>
  <c r="F108" i="12"/>
  <c r="F121" i="17" l="1"/>
  <c r="F127" i="18"/>
  <c r="F138" i="17"/>
  <c r="F128" i="18" l="1"/>
  <c r="F129" i="18"/>
  <c r="F130" i="18"/>
  <c r="F132" i="18"/>
  <c r="F134" i="18"/>
  <c r="F135" i="18"/>
  <c r="F137" i="18"/>
  <c r="F138" i="18"/>
  <c r="F139" i="18"/>
  <c r="F140" i="18"/>
  <c r="F141" i="18"/>
  <c r="F143" i="18"/>
  <c r="F142" i="18"/>
  <c r="F75" i="18"/>
  <c r="F156" i="17"/>
  <c r="F155" i="17"/>
  <c r="F71" i="17"/>
  <c r="A10" i="20" l="1"/>
  <c r="A9" i="20"/>
  <c r="A8" i="20"/>
  <c r="F62" i="12" l="1"/>
  <c r="F133" i="12"/>
  <c r="F132" i="12"/>
  <c r="F106" i="12"/>
  <c r="F269" i="17"/>
  <c r="F157" i="17"/>
  <c r="F285" i="18"/>
  <c r="F209" i="18"/>
  <c r="F208" i="18"/>
  <c r="F206" i="18"/>
  <c r="F205" i="18"/>
  <c r="F204" i="18"/>
  <c r="F202" i="18"/>
  <c r="F201" i="18"/>
  <c r="F200" i="18"/>
  <c r="F199" i="18"/>
  <c r="F198" i="18"/>
  <c r="F197" i="18"/>
  <c r="F196" i="18"/>
  <c r="F195" i="18"/>
  <c r="F194" i="18"/>
  <c r="F193" i="18"/>
  <c r="F191" i="18"/>
  <c r="F190" i="18"/>
  <c r="F189" i="18"/>
  <c r="F186" i="18"/>
  <c r="F185" i="18"/>
  <c r="F184" i="18"/>
  <c r="F183" i="18"/>
  <c r="F182" i="18"/>
  <c r="F181" i="18"/>
  <c r="F180" i="18"/>
  <c r="F179" i="18"/>
  <c r="F178" i="18"/>
  <c r="F175" i="18"/>
  <c r="F174" i="18"/>
  <c r="F173" i="18"/>
  <c r="F172" i="18"/>
  <c r="F171" i="18"/>
  <c r="F170" i="18"/>
  <c r="F169" i="18"/>
  <c r="F168" i="18"/>
  <c r="F167" i="18"/>
  <c r="F166" i="18"/>
  <c r="F165" i="18"/>
  <c r="F164" i="18"/>
  <c r="F163" i="18"/>
  <c r="F162" i="18"/>
  <c r="F161" i="18"/>
  <c r="F160" i="18"/>
  <c r="F159" i="18"/>
  <c r="F158" i="18"/>
  <c r="F157" i="18"/>
  <c r="F156" i="18"/>
  <c r="F155" i="18"/>
  <c r="F154" i="18"/>
  <c r="F153" i="18"/>
  <c r="F152" i="18"/>
  <c r="F151" i="18"/>
  <c r="F150" i="18"/>
  <c r="F148" i="18"/>
  <c r="F146" i="18"/>
  <c r="F145" i="18"/>
  <c r="F144" i="18"/>
  <c r="F286" i="18" s="1"/>
  <c r="F36" i="17"/>
  <c r="F9" i="17"/>
  <c r="F270" i="17" l="1"/>
  <c r="F221" i="12"/>
  <c r="F224" i="12" l="1"/>
  <c r="F273" i="17"/>
  <c r="C9" i="20" s="1"/>
  <c r="F289" i="18" l="1"/>
  <c r="C10" i="20" s="1"/>
  <c r="C8" i="20"/>
  <c r="C11" i="20" l="1"/>
  <c r="C12" i="20" s="1"/>
  <c r="C13" i="20" s="1"/>
</calcChain>
</file>

<file path=xl/sharedStrings.xml><?xml version="1.0" encoding="utf-8"?>
<sst xmlns="http://schemas.openxmlformats.org/spreadsheetml/2006/main" count="2192" uniqueCount="654">
  <si>
    <t>Izmaksu pozīcija</t>
  </si>
  <si>
    <t>Darba nosaukums</t>
  </si>
  <si>
    <t>Mērvienība</t>
  </si>
  <si>
    <t>Darba daudzums</t>
  </si>
  <si>
    <t>Sagatavošanas darbi</t>
  </si>
  <si>
    <t>Uzmērīšana un nospraušana</t>
  </si>
  <si>
    <t>Kopā:</t>
  </si>
  <si>
    <t>m</t>
  </si>
  <si>
    <t>Projektētājs</t>
  </si>
  <si>
    <t>Pasūtītājs</t>
  </si>
  <si>
    <t>gab.</t>
  </si>
  <si>
    <t>Ar saistvielām saistītas konstruktīvās kārtas</t>
  </si>
  <si>
    <t>Vienības cena EUR</t>
  </si>
  <si>
    <t>Kopējā izmaksa EUR</t>
  </si>
  <si>
    <t>Ar saistvielām nesaistītas konstruktīvās kārtas</t>
  </si>
  <si>
    <t>Zemes darbi</t>
  </si>
  <si>
    <t>Asfaltbetona zāģēšana</t>
  </si>
  <si>
    <t>Cinkotu ceļa zīmju stabu uzstādīšana d=60mm</t>
  </si>
  <si>
    <t>Labiekārtošanas darbi</t>
  </si>
  <si>
    <t>Ceļa aprīkojums</t>
  </si>
  <si>
    <t>Betona apmales demontāža</t>
  </si>
  <si>
    <t>Betona apmales 100.30.15 uzstādīšana</t>
  </si>
  <si>
    <t>Betona apmales 100.30-22.15 uzstādīšana</t>
  </si>
  <si>
    <t>Konstrukcijas</t>
  </si>
  <si>
    <t>Ceļa zīmes uzstādīšana</t>
  </si>
  <si>
    <t>ha</t>
  </si>
  <si>
    <t>Ierakuma rakšana, grunti pārvietojot uzbērumā</t>
  </si>
  <si>
    <t>Horizontālo apzīmējumu uzklāšana (termoplastisks materiāls)</t>
  </si>
  <si>
    <t>Objekta nosaukums</t>
  </si>
  <si>
    <t>Objekta adrese</t>
  </si>
  <si>
    <t>Minerālmateriālu maisījums 0/45, h=10cm (zem betona apmalēm)</t>
  </si>
  <si>
    <t>PIEGĀDĀTĀJU APVIENĪBA "JĒKABPILS PMK UN BŪVMETRS"</t>
  </si>
  <si>
    <t>JĒKABPILS PILSĒTAS PAŠVALDĪBA</t>
  </si>
  <si>
    <t>DŪMU IELAS, ATMODAS IELAS UN KADIĶU IELAS PĀRBŪVE JĒKABPILĪ</t>
  </si>
  <si>
    <t>DŪMU IELA, ATMODAS IELA UN KADIĶU IELA, JĒKABPILS</t>
  </si>
  <si>
    <t>Tranšejas rakšana un aizbēršana viena līdz divu kabeļu (caurules) gūldīšanai 0.7m dziļumā</t>
  </si>
  <si>
    <t>Tranšejas rakšana un aizbēršana trīs līdz četru kabeļu (caurules) gūldīšanai 0.7m dziļumā</t>
  </si>
  <si>
    <t>Tranšejas rakšana un aizbēršana viena līdz divu kabeļu (caurules) gūldīšanai 1m dziļumā</t>
  </si>
  <si>
    <t>Tranšejas rakšana un aizbēršana trīs līdz četru kabeļu (caurules) gūldīšanai 1m dziļumā</t>
  </si>
  <si>
    <t>Kabeļu aizsargcaurules d=līdz 110 mm ieguldīšana gatavā tranšejā</t>
  </si>
  <si>
    <t>PEHD caurules d=70 līdz 110 mm horizontāla urbšana-caurvilkšana</t>
  </si>
  <si>
    <t>ZS kabeļa līdz 35 mm2 ievēršana caurulē</t>
  </si>
  <si>
    <t>Kabeļa 1,5-6,0 mm2 montāža balstā</t>
  </si>
  <si>
    <t>Kabeļa 10-35 mm2 montāža balstā</t>
  </si>
  <si>
    <t xml:space="preserve">Kabeļa 10-35 mm2 montāža sadalnē </t>
  </si>
  <si>
    <t xml:space="preserve">ZS plastmasas izolācijas kabeļa līdz 35 mm2 gala apdare </t>
  </si>
  <si>
    <t>ZS plastmasas izolācijas kabeļa no 50 līdz 150 mm2  gala apdare</t>
  </si>
  <si>
    <t>Elektroenerģijas ievada uzskaites sadalnes ar vienu skaitītāju montāža</t>
  </si>
  <si>
    <t>Kabeļu komutācijas sadalnes montāža (piem. KS tipa)</t>
  </si>
  <si>
    <t>Drošinātāju uzstādīšana</t>
  </si>
  <si>
    <t>Vertikālā zemētāja dziļumā  līdz 5 m montāža</t>
  </si>
  <si>
    <t>Ielu apgaismojuma balsta ar konsoli izbūve</t>
  </si>
  <si>
    <t>Ielu apgaismojuma gaismekļu montāža</t>
  </si>
  <si>
    <t>Automātslēdža montāža</t>
  </si>
  <si>
    <t>Nozarošanas spaiļu montāža</t>
  </si>
  <si>
    <t>Kabeļu ieeju noblīvēšana</t>
  </si>
  <si>
    <t>Caurumu lielāka par 30 mm urbšana līdz 1 m</t>
  </si>
  <si>
    <t>EPL vai sarkanās līnijas nospraušana</t>
  </si>
  <si>
    <t>EPL digitālā uzmērīšana</t>
  </si>
  <si>
    <t>Ielu apgaismojuma gaismekļu demontāža</t>
  </si>
  <si>
    <t>Ielu apgaismojuma dzelzbetona balsta demontāža</t>
  </si>
  <si>
    <t>Energo objekta sagatavošana pieņemšanas komisijai</t>
  </si>
  <si>
    <t>kompl.</t>
  </si>
  <si>
    <t>objekts.</t>
  </si>
  <si>
    <t>Atbalstsienu demontāža</t>
  </si>
  <si>
    <t>Augu zeme, h=15cm, apsēta ar zālāja sēklām</t>
  </si>
  <si>
    <t>Sintētiskais segums sporta aktivitāšu laukumam h=20mm</t>
  </si>
  <si>
    <t>Salizturīgā kārta, h=30cm</t>
  </si>
  <si>
    <t>Sīkšķembas fr. 2/5, h=5cm</t>
  </si>
  <si>
    <t>Salizturīgā kārta, h=45cm (≥60MPa) (1., 2. tips)</t>
  </si>
  <si>
    <t>Salizturīgā kārta, h=30cm  (3. tips)</t>
  </si>
  <si>
    <t>Betona apmales 100.22.15 uzstādīšana</t>
  </si>
  <si>
    <t>Betona apmales 100.20.8 uzstādīšana</t>
  </si>
  <si>
    <t>Gājēju drošības barjera</t>
  </si>
  <si>
    <t>Sporta aktivitāšu laukums, bērnu rotaļu laukums</t>
  </si>
  <si>
    <t>Betona konstrukciju demontāža</t>
  </si>
  <si>
    <t>Metāla stabu ar pamatiem demontāža</t>
  </si>
  <si>
    <t>Ierakuma rakšana, liekās grunts transportēšana uz pasūtītāja atbērtni līdz 15km</t>
  </si>
  <si>
    <t>Asfaltbetona frēzēšana hvid=12cm</t>
  </si>
  <si>
    <t>Betona seguma demontāža, hvid=10cm</t>
  </si>
  <si>
    <t>Asfaltbetonademontāža, hvid=6cm</t>
  </si>
  <si>
    <t>Lietus ūdens kanalizācija</t>
  </si>
  <si>
    <t>Asfaltbetona demontāža, hvid=6cm</t>
  </si>
  <si>
    <t>Esošās koka ēkas demontāža (tai skaitā demontāžas projekta izstrāde)</t>
  </si>
  <si>
    <t>KOPTĀME</t>
  </si>
  <si>
    <t>Tāmes Nr., nosaukums</t>
  </si>
  <si>
    <t>Izmaksas (EUR)</t>
  </si>
  <si>
    <t>PVN 21%</t>
  </si>
  <si>
    <t>Kopā ar PVN</t>
  </si>
  <si>
    <t>Pavisam kopā:</t>
  </si>
  <si>
    <t>Betona bruģakmens, h=6cm, mozaīka daudzkrāsains (3. tips)</t>
  </si>
  <si>
    <t>Kanalizācijas plastmasas caurules PP (SN8) DN/OD160, iebūves dziļums H līdz 2.0 m</t>
  </si>
  <si>
    <t>Kanalizācijas plastmasas caurules PP (SN8) DN/OD200, iebūves dziļums H līdz 1.5 m</t>
  </si>
  <si>
    <t>Kanalizācijas plastmasas caurules PP (SN8) DN/OD250, iebūves dziļums H līdz 1.5 m</t>
  </si>
  <si>
    <t>Kanalizācijas plastmasas caurules PP (SN8) DN/OD250, iebūves dziļums H līdz 2.0 m</t>
  </si>
  <si>
    <t>Kanalizācijas plastmasas caurules PP (SN8) DN/OD250, iebūves dziļums H līdz 2.5 m</t>
  </si>
  <si>
    <t>Kanalizācijas plastmasas caurules PP (SN8) DN/OD315, iebūves dziļums H līdz 2.0 m</t>
  </si>
  <si>
    <t>Kanalizācijas plastmasas caurules PP (SN8) DN/OD315, iebūves dziļums H līdz 2.5 m</t>
  </si>
  <si>
    <t>Kanalizācijas plastmasas caurules PP (SN8) DN/OD400, iebūves dziļums H līdz 2.5 m</t>
  </si>
  <si>
    <t>Kanalizācijas plastmasas caurules PP (SN8) DN/OD500, iebūves dziļums H līdz 3.0 m</t>
  </si>
  <si>
    <t>Saliekamā dzelzbetona elementu grodu aka DN1000 mm montāža ar akas pamatni, grodiem, grodu pārseguma vāku, aizsargčaulām, betonu, kāpšliem un "peldoša" tipa ķeta akas vāku 40 t, iebūves dziļums H līdz 1.5 m</t>
  </si>
  <si>
    <t>Saliekamā dzelzbetona elementu grodu aka DN1000 mm montāža ar akas pamatni, grodiem, grodu pārseguma vāku, aizsargčaulām, betonu, kāpšliem un "peldoša" tipa ķeta akas vāku 40 t, iebūves dziļums H līdz 2.0 m</t>
  </si>
  <si>
    <t>Saliekamā dzelzbetona elementu grodu aka DN1000 mm montāža ar akas pamatni, grodiem, grodu pārseguma vāku, aizsargčaulām, betonu, kāpšliem un "peldoša" tipa ķeta akas vāku 40 t, iebūves dziļums H līdz 2.5 m</t>
  </si>
  <si>
    <t>Saliekamā dzelzbetona elementu grodu aka DN1000 mm montāža ar akas pamatni, grodiem, grodu pārseguma vāku, aizsargčaulām, betonu, kāpšliem un "peldoša" tipa ķeta akas vāku 40 t, iebūves dziļums H līdz 3.0 m</t>
  </si>
  <si>
    <t>Saliekamā dzelzbetona elementu grodu aka DN1500 mm montāža ar akas pamatni, grodiem, grodu pārseguma vāku, aizsargčaulām, betonu, kāpšliem un "peldoša" tipa ķeta akas vāku 40 t, iebūves dziļums H līdz 4.0 m</t>
  </si>
  <si>
    <t>Teleskopiskas lietus ūdeņu gūlijas PP cauruļu sistēmām - ieskaitot visu cauruļu pievienojumus, aku aprīkojumu, 40t četrkantīgu čuguna rāmi un taisnstūrveida resti, ar enģi , ar nostādināšanas daļu min 0.5m (caurules diametrs 315/šahtas diametrs 400) Dziļums  līdz 2.0 m</t>
  </si>
  <si>
    <t>Pievienošanās esošajam tīklam</t>
  </si>
  <si>
    <t>Esošo inženierkomunikāciju sķērsojumi ar maģistrāli</t>
  </si>
  <si>
    <t>Signāllenta virs caurules</t>
  </si>
  <si>
    <t>Smilts tranšejas aizbēršanai līdz ceļa klātnes atzīmei</t>
  </si>
  <si>
    <t>Tranšejas aizbēršana ar esošo grunti</t>
  </si>
  <si>
    <t>Cauruļvadu un aku CCTV pārbaude</t>
  </si>
  <si>
    <t>Kanalizācijas plastmasas caurules PP (SN8) DN/OD315, iebūves dziļums H līdz 3.0 m</t>
  </si>
  <si>
    <t>Saliekamā dzelzbetona elementu grodu aka DN2000 mm montāža ar akas pamatni, grodiem, grodu pārseguma vāku, aizsargčaulām, betonu, kāpšliem un "peldoša" tipa ķeta akas vāku 40 t, iebūves dziļums H līdz 5.0 m</t>
  </si>
  <si>
    <t>PP trejgabals 90 grādi OD500</t>
  </si>
  <si>
    <t>PP trejgabals 90 grādi OD315</t>
  </si>
  <si>
    <t>Kanalizācijas plastmasas caurules PP (SN8) DN/OD200, iebūves dziļums H līdz 2.5 m</t>
  </si>
  <si>
    <t>Asfaltbetona seguma atjaunošana (brauktuve)</t>
  </si>
  <si>
    <t>Minerālmateriālu maisījuma seguma atjaunošana</t>
  </si>
  <si>
    <t>Augu zemes atjaunošana</t>
  </si>
  <si>
    <t>m3</t>
  </si>
  <si>
    <t>m2</t>
  </si>
  <si>
    <t>ELT DAĻA</t>
  </si>
  <si>
    <t>GALVENO MATERIĀLU SPECIFIKĀCIJA</t>
  </si>
  <si>
    <t>Kabelis NYY-J 5x16</t>
  </si>
  <si>
    <t>Kabelis NYY-J 5x35</t>
  </si>
  <si>
    <t>Kabelis NYM 3x1.5</t>
  </si>
  <si>
    <t>Vads H07V-K 1x16mm²</t>
  </si>
  <si>
    <t>Vads H07V-K 1x35mm²</t>
  </si>
  <si>
    <t>Kabeļa gala apdare PAL5(40/19) (10-25)</t>
  </si>
  <si>
    <t>Kabeļa gala apdare PAL5(55/23) (25-70)</t>
  </si>
  <si>
    <t>Automātdrošinātājs 1B6A</t>
  </si>
  <si>
    <t>Drošinātājs, NH00, gG/gL K.naži</t>
  </si>
  <si>
    <t>Nozarošanas spaile KE10.1</t>
  </si>
  <si>
    <t>Presējamais uzgalis T-35/8</t>
  </si>
  <si>
    <t>Presējamais uzgalis T-16/8</t>
  </si>
  <si>
    <t>Āderuzgalis APF-16,00</t>
  </si>
  <si>
    <t>Āderuzgalis APF-35,00</t>
  </si>
  <si>
    <t>Slēdzene EMKA</t>
  </si>
  <si>
    <t>Zemēšanas spaile SM 2.24</t>
  </si>
  <si>
    <t>Kabeļu aizsargcaurule EVOCAB HARD(750N), d=75mm</t>
  </si>
  <si>
    <t>Sadalne KKM-4-04</t>
  </si>
  <si>
    <t>Uzskaites sadalnes pamatne PKKM-4 kabeļu komutācijas modulim</t>
  </si>
  <si>
    <t>Ielu apgaismojuma stabs 6,5m cinkots</t>
  </si>
  <si>
    <t>Gumijas blīve 4-10m koniskam balstam GB-RG</t>
  </si>
  <si>
    <t>Betona pamatne P-1.3</t>
  </si>
  <si>
    <t>Nātrija spuldze SON-T 150W</t>
  </si>
  <si>
    <t>Konsole L-veida 2.0/1.0/15 cinkota</t>
  </si>
  <si>
    <t>Konsole T-veida 2.0/1.0/15 cinkota</t>
  </si>
  <si>
    <t>Ielu apgaismojuma gaismeklis Selenium SGP340 SON-T PC II 150W</t>
  </si>
  <si>
    <t>Zemējuma elektrods d=20mm, L=5m, cinkota</t>
  </si>
  <si>
    <t>Signāllenta "Kabelis"</t>
  </si>
  <si>
    <t>Keramzīts sadalietaisēm</t>
  </si>
  <si>
    <t>L</t>
  </si>
  <si>
    <t>Palīgmateriāli</t>
  </si>
  <si>
    <t>kompl</t>
  </si>
  <si>
    <t>Vadības sadalne montāža saskaņā ar ELT-3</t>
  </si>
  <si>
    <t>Kabelis AXPK 4x70</t>
  </si>
  <si>
    <t>Kabelis NYY-J 5x4</t>
  </si>
  <si>
    <t>Kabeļa gala apdare 502K016/S (50-150)</t>
  </si>
  <si>
    <t>Automātslēdzis 3C80A</t>
  </si>
  <si>
    <t>Termonosēdināmā caurule WCSM 130/36-1000/S</t>
  </si>
  <si>
    <t>Kabeļu uzgaļi SAL 2.27</t>
  </si>
  <si>
    <t>Spaile KE62</t>
  </si>
  <si>
    <t>Kabeļu aizsargcaurule EVOCAB STING(1250N), d=75mm</t>
  </si>
  <si>
    <t>Sadalne IUS-1/125</t>
  </si>
  <si>
    <t>Vadības sadalne saskaņā ar ELT-3</t>
  </si>
  <si>
    <t>Uzskaites sadalnes pamatne ST</t>
  </si>
  <si>
    <t>Uzskaites sadalnes papildrāmis PRIUS-2</t>
  </si>
  <si>
    <t>Parka apgaismojuma stabs 4.5m cinkots</t>
  </si>
  <si>
    <t>Betona pamatne P-1.0</t>
  </si>
  <si>
    <t>Nātrija spuldze SON-T 70W</t>
  </si>
  <si>
    <t>Parka gasmeklis Ø650mm Urbana Forest GPS308</t>
  </si>
  <si>
    <t>Sadalne KKM-4-05</t>
  </si>
  <si>
    <t>Ielu apgaismojuma stabs 8,5m cinkots</t>
  </si>
  <si>
    <t>Ielu apgaismojuma gaismeklis PHILIPS BGP 303 81W</t>
  </si>
  <si>
    <r>
      <t>m</t>
    </r>
    <r>
      <rPr>
        <vertAlign val="superscript"/>
        <sz val="9"/>
        <rFont val="Arial"/>
        <family val="2"/>
        <charset val="186"/>
      </rPr>
      <t>3</t>
    </r>
  </si>
  <si>
    <t>Augu zemes noņemšana, hVID=20cm, transportēšana uz atbērtni līdz 15km</t>
  </si>
  <si>
    <r>
      <t>Minerālmateriālu maisījums 0/45, h=12cm, AADT</t>
    </r>
    <r>
      <rPr>
        <vertAlign val="subscript"/>
        <sz val="9"/>
        <rFont val="Arial"/>
        <family val="2"/>
        <charset val="186"/>
      </rPr>
      <t xml:space="preserve"> j,smagie</t>
    </r>
    <r>
      <rPr>
        <sz val="9"/>
        <rFont val="Arial"/>
        <family val="2"/>
        <charset val="186"/>
      </rPr>
      <t xml:space="preserve"> 101-500 (1., 2. tips) (≥180MPa)</t>
    </r>
  </si>
  <si>
    <r>
      <t>Minerālmateriālu maisījums 0/56, h=14cm, AADT</t>
    </r>
    <r>
      <rPr>
        <vertAlign val="subscript"/>
        <sz val="9"/>
        <rFont val="Arial"/>
        <family val="2"/>
        <charset val="186"/>
      </rPr>
      <t xml:space="preserve"> j,smagie</t>
    </r>
    <r>
      <rPr>
        <sz val="9"/>
        <rFont val="Arial"/>
        <family val="2"/>
        <charset val="186"/>
      </rPr>
      <t xml:space="preserve"> 101-500 (1., 2. tips)</t>
    </r>
  </si>
  <si>
    <t xml:space="preserve">Minerālmateriālu maisījums 0/32p, h=12cm, AADT j,smagie≤100 (3. tips) </t>
  </si>
  <si>
    <t>Laukakmens bruģis fr. 100/150 (5.tips)</t>
  </si>
  <si>
    <t>CEĻU IZBŪVES DARBI</t>
  </si>
  <si>
    <t>LIETUS ŪDENS KANALIZĀCIJAS TĪKLI</t>
  </si>
  <si>
    <t>SADZĪVES KANALIZĀCIJAS TĪKLI</t>
  </si>
  <si>
    <t>Sadzīves kanalizācija</t>
  </si>
  <si>
    <t>Galveno darbu apjoms</t>
  </si>
  <si>
    <t>Galveno materiālu specifikācija</t>
  </si>
  <si>
    <t>1.2</t>
  </si>
  <si>
    <t>1.3</t>
  </si>
  <si>
    <t>1.4</t>
  </si>
  <si>
    <t>1.5</t>
  </si>
  <si>
    <t>1.6</t>
  </si>
  <si>
    <t>1.7</t>
  </si>
  <si>
    <t>1.8</t>
  </si>
  <si>
    <t>1.9</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</si>
  <si>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</si>
  <si>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</si>
  <si>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</si>
  <si>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</si>
  <si>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</si>
  <si>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</si>
  <si>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</si>
  <si>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</si>
  <si>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</si>
  <si>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</si>
  <si>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</si>
  <si>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</si>
  <si>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</si>
  <si>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</si>
  <si>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</si>
  <si>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</si>
  <si>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</si>
  <si>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</si>
  <si>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</si>
  <si>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</si>
  <si>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</si>
  <si>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</si>
  <si>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</si>
  <si>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</si>
  <si>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</si>
  <si>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Lietus ūdens NAI ar ražību 30l/s</t>
  </si>
  <si>
    <t>ĀRĒJIE ŪDENSVADA TĪKLI</t>
  </si>
  <si>
    <t>Saliekamā dzelzbetona elementu grodu aka DN2000 mm montāža ar akas pamatni, grodiem, grodu pārseguma vāku, betonu, kāpšliem, visiem nepieciešamajiem elementiem un veidgabaliem, kā arī hidrantu DN100, kuri norādīti aku detālrasējumos un "peldoša" tipa ķeta akas vāku 40 t, iebūves dziļums H līdz 3.0 m</t>
  </si>
  <si>
    <t>Esošās akas demontāža līdz DN2000</t>
  </si>
  <si>
    <t>Ūdensvads</t>
  </si>
  <si>
    <r>
      <t>A/b AC 8</t>
    </r>
    <r>
      <rPr>
        <vertAlign val="subscript"/>
        <sz val="9"/>
        <rFont val="Arial"/>
        <family val="2"/>
        <charset val="186"/>
      </rPr>
      <t>surf</t>
    </r>
    <r>
      <rPr>
        <sz val="9"/>
        <rFont val="Arial"/>
        <family val="2"/>
        <charset val="186"/>
      </rPr>
      <t>, h=4cm, AADT</t>
    </r>
    <r>
      <rPr>
        <vertAlign val="subscript"/>
        <sz val="9"/>
        <rFont val="Arial"/>
        <family val="2"/>
        <charset val="186"/>
      </rPr>
      <t xml:space="preserve"> j,pievestā</t>
    </r>
    <r>
      <rPr>
        <sz val="9"/>
        <rFont val="Arial"/>
        <family val="2"/>
        <charset val="186"/>
      </rPr>
      <t xml:space="preserve"> ≤500</t>
    </r>
  </si>
  <si>
    <t>Lietus attīrīšanas iekārtas 30 l/s uzstādīšanai grodu akās DN2000 ( starpsienas, attīrīšanas filtri un absorberi) ENA 30B vai analogs</t>
  </si>
  <si>
    <t>Kanalizācijas plastmasas caurules PP (SN8) DN/OD160, iebūves dziļums H līdz 1.5 m</t>
  </si>
  <si>
    <t>Kanalizācijas plastmasas caurules PP (SN8) DN/OD200, iebūves dziļums H līdz 2.0 m</t>
  </si>
  <si>
    <t>Kanalizācijas plastmasas caurules PP (SN8) DN/OD400, iebūves dziļums H līdz 3.0 m</t>
  </si>
  <si>
    <t>Kanalizācijas plastmasas caurules PP (SN8) DN/OD400, iebūves dziļums H līdz 3.5 m</t>
  </si>
  <si>
    <t>Kanalizācijas plastmasas caurules PP (SN8) DN/OD400, iebūves dziļums H līdz 4.0 m</t>
  </si>
  <si>
    <t>Kanalizācijas plastmasas caurules PP (SN8) DN/OD500, iebūves dziļums H līdz 4.0 m</t>
  </si>
  <si>
    <t>Saliekamā dzelzbetona elementu grodu aka DN1500 mm montāža ar akas pamatni, grodiem, grodu pārseguma vāku, aizsargčaulām, betonu, kāpšliem un "peldoša" tipa ķeta akas vāku 40 t, iebūves dziļums H līdz 3.5 m</t>
  </si>
  <si>
    <t>Minerālmateriālu maisījums 0/32p, h=12cm, AADT j,smagie≤100</t>
  </si>
  <si>
    <t>Saliekamā dzelzbetona elementu grodu aka DN2000 mm montāža ar akas pamatni, grodiem, grodu pārseguma vāku, aizsargčaulām, betonu, kāpšliem un "peldoša" tipa ķeta akas vāku 40 t, iebūves dziļums H līdz 4.0 m</t>
  </si>
  <si>
    <t>Kanalizācijas plastmasas caurules PP (SN8) DN/OD160, iebūves dziļums H līdz 2.5 m</t>
  </si>
  <si>
    <t>Pievienošanās esošajam tīklam esošajā akā</t>
  </si>
  <si>
    <t>Ūdensvada PE caurule DN/OD63, PN 10, iebūves dziļums H līdz 2.2m</t>
  </si>
  <si>
    <t>Ūdensvada PE caurule DN/OD110, PN 10, iebūves dziļums H līdz 2.2m</t>
  </si>
  <si>
    <t>Ūdensvada PE caurule DN/OD160, PN 10, iebūves dziļums H līdz 2.2m</t>
  </si>
  <si>
    <t>Ūdensvada PE caurule DN/OD200, PN 10, iebūves dziļums H līdz 2.2m</t>
  </si>
  <si>
    <t>Saliekamā dzelzbetona elementu grodu aka DN1500 mm montāža ar akas pamatni, grodiem, grodu pārseguma vāku, betonu, kāpšliem, visiem nepieciešamajiem elementiem, kuri norādīti aku detālrasējumos un "peldoša" tipa ķeta akas vāku 40 t, iebūves dziļums H līdz 2.4 m</t>
  </si>
  <si>
    <t>Saliekamā dzelzbetona elementu grodu aka DN2000 mm montāža ar akas pamatni, grodiem, grodu pārseguma vāku, betonu, kāpšliem, visiem nepieciešamajiem elementiem un veidgabaliem, kā arī hidrantu DN100, kuri norādīti aku detālrasējumos un "peldoša" tipa ķeta akas vāku 40 t, iebūves dziļums H līdz 2.4 m</t>
  </si>
  <si>
    <t>Ūdensvada hidrauliskā pārbaude, dezinfekcija</t>
  </si>
  <si>
    <t>Kanalizācijas plastmasas caurules PP (SN8) DN/OD250, iebūves dziļums H līdz 3.0 m</t>
  </si>
  <si>
    <t>Saliekamā dzelzbetona elementu grodu aka DN1500 mm montāža ar akas pamatni, grodiem, grodu pārseguma vāku, betonu, kāpšliem, visiem nepieciešamajiem elementiem un veidgabaliem, kā arī hidrantu DN100, kuri norādīti aku detālrasējumos un "peldoša" tipa ķeta akas vāku 40 t, iebūves dziļums H līdz 2.4 m</t>
  </si>
  <si>
    <t>Saliekamā dzelzbetona elementu grodu aka DN2000 mm montāža ar akas pamatni, grodiem, grodu pārseguma vāku, aizsargčaulām, betonu, kāpšliem un "peldoša" tipa ķeta akas vāku 40 t, iebūves dziļums H līdz 3.5 m</t>
  </si>
  <si>
    <t>PP trejgabals 90 grādi OD400</t>
  </si>
  <si>
    <r>
      <t>Minerālmateriālu maisījums 0/32s, h=10cm, AADT</t>
    </r>
    <r>
      <rPr>
        <vertAlign val="subscript"/>
        <sz val="9"/>
        <rFont val="Arial"/>
        <family val="2"/>
        <charset val="186"/>
      </rPr>
      <t xml:space="preserve"> j,pievestā</t>
    </r>
    <r>
      <rPr>
        <sz val="9"/>
        <rFont val="Arial"/>
        <family val="2"/>
        <charset val="186"/>
      </rPr>
      <t xml:space="preserve"> ≤100 (6. tips)</t>
    </r>
  </si>
  <si>
    <t>Hosta, forčuna ( Hosta fortunei "Patriot") h=0.5m; 400, C1</t>
  </si>
  <si>
    <t>Heihēra, asinssarkanā ( Heuchera, sanguinea "Chocolate Lace") h=0.5m; 300, C3</t>
  </si>
  <si>
    <t>Heihēra, vizuļu (Heuchera "Fire Alarm") h=7-8m; 300, C3</t>
  </si>
  <si>
    <t xml:space="preserve"> Astilbe, Ārendsa( Astilbe arendsii "Amethist", "Fanal", "Ellei") h=0.5m; P14</t>
  </si>
  <si>
    <t>Ziemastere, Jaunbeļģijas (Aster, novi-belgii "Jenni") h=7-8m; 200, C2</t>
  </si>
  <si>
    <t>Floksis, sarkanais ( Phlox paniculata "Purple star", "Pepermint twist") h=0.5m; C1.5</t>
  </si>
  <si>
    <t xml:space="preserve"> Ligustrs, parastais( Ligustrum vulgare "Aureum") h=1m; 400-600, C5</t>
  </si>
  <si>
    <t>Spireja, Niponas ( Spirea niponica "Snowmound") h=1.2m; 250-300, C15</t>
  </si>
  <si>
    <t>Bārbele, Tunberga ( Berberis Thunbergi "Erecta") h=0.6m; 300-400, C4</t>
  </si>
  <si>
    <t>Bārbele, Tunberga ( Berberis Thunbergi "Red Pillar") h=0.7-0.8m; 300-400, C3</t>
  </si>
  <si>
    <t>Hortenzija, kokveida ( Hydrangea arborescens/ paniculata "Grandiflora", "Vanille Fraise") h=1-1.5m; 400, C4</t>
  </si>
  <si>
    <t>Kļava, parastā ( Acer Plataoides " Globosum") h=7-8 m; 250- 300, C20 C45</t>
  </si>
  <si>
    <t>Pīlādzis, parastais ( Sorbus Aucuparia "Pendula") h=8m; 250-300, C50, C78</t>
  </si>
  <si>
    <t>Melnā priede ( Pinus nigra "Fastigiata") h=3-6 m; 400-600, C8</t>
  </si>
  <si>
    <t>Liepa, parastā ( Tilia cordata "Monto") h=10m; 80-100, C5</t>
  </si>
  <si>
    <t>Purpura ābele ( Malus x purpurea "Royalty") h=4m; 150-200, C7.5</t>
  </si>
  <si>
    <t>Vilkābele, divirbuļu ( Crataegus laevigata "Paul's Scarlet") h=6m; 150-200, C8</t>
  </si>
  <si>
    <t>Ficera kadiķis ( Juniperus media "Mint Julep Fontan") h=3m; 250-300, C5</t>
  </si>
  <si>
    <t>Spireja, pelēkā ( Spirae x cinerea "Grefsheim") h=2.5m; 300-400, C5</t>
  </si>
  <si>
    <t>Spireja, Vanhuta ( Spirae x vanhouttei ) h=1.2m; 300-400, C5</t>
  </si>
  <si>
    <t>Spireja, Vanhuta ( Spirae x vanhouttei "Gold fountain") h=1.2m; 300-500, C5</t>
  </si>
  <si>
    <t>Ceriņš, parastais ( Siringa vulgaris "Dobeles sapņotājs", "Jaunkalsnavas nakts") h=3m; 500-700, C3</t>
  </si>
  <si>
    <t>Vītols, trauslais ( Salix fragilis "Bullata") h=8m; 150-200, C20</t>
  </si>
  <si>
    <t>Purpura kārkls ( Salix purpurea "Uralensis") 600-800, C10</t>
  </si>
  <si>
    <t>Čuža, parastā klinšrozīte ( Potentilla fruticoza "Red Ace", "Red Robins", "Snow Bird", "Lovely Pink") h=0.3-0.4m; 300-400, C3</t>
  </si>
  <si>
    <t>Ficera kadiķis ( Juniperus media "Old Gold") h=0.6m; 250-300, C5</t>
  </si>
  <si>
    <t>Grimonis, baltais ( cornus alba "Siberica") h=1.5m; 250-300, C5</t>
  </si>
  <si>
    <t>Spireja, Japānas ( Spirea, Japonica "Gold mound") h=0.7-0.8m; 250-300, C15</t>
  </si>
  <si>
    <t>Nocērtamie koki - 145gb</t>
  </si>
  <si>
    <t>Esošo koku vainagu sakopšana - 185 gb.</t>
  </si>
  <si>
    <t xml:space="preserve"> Rudbekija, krāšņā ( Rudbeckia fulgida"Goldsturm") h=0.5m; P11</t>
  </si>
  <si>
    <t>Hosta ( Hosta "August Moon") h=0.5m; 400, C1</t>
  </si>
  <si>
    <t>Miskantes, Ķīnas ( Miscanthus sinensis "Adagio") h=0.7m; 200, C5</t>
  </si>
  <si>
    <t>Čuža, parastā klinšrozīte ( Potentilla fruticoza "Goldfinger") h=0.7-1m; 300-400, C3</t>
  </si>
  <si>
    <t>Veigela, krāšņā ( Weigela florida "Purpurea Nana") h=0.8m; 80-100, C10</t>
  </si>
  <si>
    <t xml:space="preserve"> Spireja, Japānas( Spirea, Japonica "Crispa","Flamingmound") h=0.7-0.8m; 250-300, C15</t>
  </si>
  <si>
    <t>gb</t>
  </si>
  <si>
    <t>Žogs bērnu laukumam. Koka žogs - Thermowood Garden (vai ekvivalents). Koka dēļu žogs, izgatavots no termiski apstrādātas koksnes, apstrādāts ar pigmentētu koksnes eļļu. Žoga stabiņi - koka 90x90mm, no termiski apstrādātas koksnes, analogi žoga posmam, stiprināti uz metāla iebetonētas detaļas. Žoga augstums 900mm. Žoga posma garums 3m. Uz žoga iekšpusē stiprināts uzraksts "BEBRIŅŠ" un "Daugava".</t>
  </si>
  <si>
    <t>Žogs Atkritumu laukumam. Paneļu žogs, piebūvēts betona apmalei. Žoga materiāls - ūdensizturīgā saplākšņa RIGA PLY paneļi (1250/3000/18), ar  krāsojumu tumši zaļā tonī. Žoga stabs cinkots ar pretkorozijas Galfan pārklājumu (80x40x3mm). 'Paneļa augstums - 1030x2500mm, staba augstums - 1270mm.</t>
  </si>
  <si>
    <t>Soliņš pie ieejām. Betona kājas, koka dēļu virsma. Soliņa izmēri - 500x2000x400mm. Kājas iebetonētas  500mm dziļumā.</t>
  </si>
  <si>
    <t xml:space="preserve">Soliņš ar atzveltni pie celiņiem. Metāla kājas, koka dēļu virsma. Soliņa izmēri - 500x2000x400mm. Kājas pieskrūvētas pie bruģa.
</t>
  </si>
  <si>
    <t xml:space="preserve">Betona atkritumu urna ar marmora dekoratīvo apdari. Izmērs - 400x400x400mm. Novietota uz bruģa. Spainis no cinkotā skārda.
</t>
  </si>
  <si>
    <t>Ielu norādes plāksnītes izgatavotas no tērauda vai kompozītmateriāla, krāsotas ar pulverkrāsojumu, atstarojoša, izmērs - 700x160mm. Krāsa tumši zaļa, balti burti, šrifts - ARIEL. Piestiprinātas pie metāla balsta (tumši zaļa) 2500 augstumā. Balsts - metāla - 100x100x3mm, pārklāts ar antikorozijas pārklājumu.</t>
  </si>
  <si>
    <t>Esošo lietus ūdens kanalizācijas cauruļvadu demontāža un uztilizācija līdz d500, tai skaitā atrakšana un aizrakšana blietējot pa 30cm slāņiem</t>
  </si>
  <si>
    <t>Esošo lietus ūdens kanalizācijas skataku un uztvērējaku demontāža un uztilizācija līdz d2000, tai skaitā atrakšana un aizrakšana blietējot pa 30cm slāņiem</t>
  </si>
  <si>
    <t>Demontāžas darbi</t>
  </si>
  <si>
    <t>Esošo lietus ūdens kanalizācijas cauruļvadu demontāža un uztilizācija līdz d250, tai skaitā atrakšana un aizrakšana blietējot pa 30cm slāņiem</t>
  </si>
  <si>
    <t>Esošo lietus ūdens kanalizācijas skataku un uztvērējaku demontāža un uztilizācija līdz d1500, tai skaitā atrakšana un aizrakšana blietējot pa 30cm slāņiem</t>
  </si>
  <si>
    <t>Informatīvais stends. Koka - finiera profila informatīvais stends, krāsa tumši zaļa. Virs stenda jumtiņš. Stenda izmēri 1200x2000mm. Eksponējamais ekrāns 1200x1000mm) no kompozītmateriāla. Teksts atbilstoši Pasūtītāja norādījumiem uzprintēts uz pašlīmejošās plēves.</t>
  </si>
  <si>
    <t xml:space="preserve">Bērnu spēļu laukuma aprīkojums. Karuselis Metāla - saplākšņa konstrukcija. Izgatavots ar TUV sertifikātu, atbilstoši EN-1176 standartam.
Izmērs - d =1700mm, augstums - 0.75m, iebūves dziļums - 0.9m.
</t>
  </si>
  <si>
    <t xml:space="preserve">Bērnu spēļu laukuma  aprīkojums. Smilšu kaste. Koka - saplākšņa konstrukcija. Izgatavots ar TUV sertifikātu, atbilstoši EN-1176 standartam. Izmērs -2000x2000mm, augstums + 0.35m, iebūves dziļums - 0.4m.
</t>
  </si>
  <si>
    <t xml:space="preserve">Bērnu spēļu laukuma aprīkojums. Šūpoles. Metāla - saplākšņa konstrukcija. Izgatavots ar TUV sertifikātu, atbilstoši EN-1176 standartam.          Izmērs - 3500mm x  2000mm, augstums - 2.54m, iebūves dziļums - 0.55m.
          </t>
  </si>
  <si>
    <t xml:space="preserve">Bērnu spēļu laukuma aprīkojums. Arka. Metāla  konstrukcija. Izgatavots ar TUV sertifikātu, atbilstoši EN-1176 standartam.                       Izmērs - 4600mm x  1000mm, augstums - 2.30m, iebūves dziļums - 0.55m.
</t>
  </si>
  <si>
    <t xml:space="preserve">Bērnu spēļu laukuma aprīkojums. Atsperšūpoles. Metāla - saplākšņa konstrukcija. Izgatavots ar TUV sertifikātu, atbilstoši EN-1176 standartam.
Izmērs - 440mm x  920mm, augstums - 0.72m, iebūves dziļums - 0.55m.
</t>
  </si>
  <si>
    <t xml:space="preserve">Bērnu spēļu laukuma aprīkojums. Bērnu pilsētiņa ar slīdkalniņu. Metāla - saplākšņa konstrukcija. Izgatavots ar TUV sertifikātu, atbilstoši EN-1176 standartam.     Izmērs - 4800mm x  2300mm, augstums - 3.5m, iebūves dziļums - 0.55m. 1.platforma, slīdkalniņš, metāla kāpnes.
</t>
  </si>
  <si>
    <t xml:space="preserve">Bērnu spēļu laukuma aprīkojums. Mājiņa. Koka - saplākšņa konstrukcija. Izgatavots ar TUV sertifikātu, atbilstoši EN-1176 standartam.
Izmērs - 1240mm x  2140mm, augstums - 1.9m, iebūves dziļums - 0.55m. 
</t>
  </si>
  <si>
    <t xml:space="preserve">Bērnu spēļu laukuma 
aprīkojums. Mašīna. Koka - saplākšņa konstrukcija. Izgatavots ar TUV sertifikātu, atbilstoši EN-1176 standartam.     Izmērs - 1000mm x  140mm, augstums - 0.85m, iebūves dziļums - 0.55m. 
</t>
  </si>
  <si>
    <t xml:space="preserve">Bērnu spēļu laukuma 
aprīkojums. Lokomotīve  soliņš. Metāla - saplākšņa konstrukcija. Izgatavots ar TUV sertifikātu, atbilstoši EN-1176 standartam.      Izmērs - d =1200mmx 650mm, augstums - 0.95m, iebūves dziļums - 0.55m.
</t>
  </si>
  <si>
    <t xml:space="preserve">Bērnu spēļu laukuma 
aprīkojums. Vagons soliņš. Metāla - saplākšņa konstrukcija. Izgatavots ar TUV sertifikātu, atbilstoši EN-1176 standartam.
Izmērs - d =1200mmx 650mm, augstums - 0.95m, iebūves dziļums - 0.55m.
</t>
  </si>
  <si>
    <t xml:space="preserve">Bērnu spēļu laukuma 
aprīkojums. koka - virvju tiltiņš. Metāla - koka - virvju konstrukcija. Izgatavots ar TUV sertifikātu, atbilstoši EN-1176 standartam.
Izmērs - 3940mm x  810mm, augstums - 1.10m, iebūves dziļums - 0.60m.
</t>
  </si>
  <si>
    <t xml:space="preserve">Bērnu spēļu laukuma 
aprīkojums. Līdzsvara tiltiņš. Metāla - koka - virvju  konstrukcija. Izgatavots ar TUV sertifikātu, atbilstoši EN-1176 standartam.
Izmērs - 3000mm x  1000mm, augstums - 2.0m, iebūves dziļums - 0.60m.
</t>
  </si>
  <si>
    <t xml:space="preserve">Bērnu spēļu laukuma 
aprīkojums. Bērnu pilsētiņa ar 5 platformām. Koka - saplākšņa konstrukcija. Izgatavots ar TUV sertifikātu, atbilstoši EN-1176 standartam.
Izmērs - 10600mm x  7330mm, augstums - 4.0m, iebūves dziļums - 0.55m.
</t>
  </si>
  <si>
    <t xml:space="preserve">Bērnu spēļu laukuma 
aprīkojums. Balansa šūpoles. Metāla - saplākšņa konstrukcija. Izgatavots ar TUV sertifikātu, atbilstoši EN-1176 standartam.
Izmērs - 3480mm x  350mm, augstums - 0.6m, iebūves dziļums - 0.55m. 
</t>
  </si>
  <si>
    <t xml:space="preserve">Bērnu spēļu laukuma 
aprīkojums. Šūpuļtīkls. Metāla - tīkla konstrukcija. Izgatavots ar TUV sertifikātu, atbilstoši EN-1176 standartam.
Izmērs - 5000mm x  350mm, augstums - 2.0m, iebūves dziļums - 0.55m. 
</t>
  </si>
  <si>
    <t xml:space="preserve">Bērnu laukuma nosaukums. Stiprināts pie sētiņas. Mazais laukums - BEBRIŅŠ. Lielais laukums - DAUGAVA.
Krāsota saplākšņa burti 10mm biezi, izzāģēti, krāsoti ar akrila krāsām. Burtu augstums - 300mm.
</t>
  </si>
  <si>
    <t xml:space="preserve">Bebra skulptūra, izlieta no bronzas. Autordarbs. izmēri - 1000x700x700mm.
</t>
  </si>
  <si>
    <t>A. Āra trenažieris "Vēdera preses un muguras trenažieris"AOE-08. Trenažieris paredzēts vēdera muskuļu trenēšanai un muguras muskuļu trenēšanai. Trenažieri vienlaicīgi var izmantot 2 cilvēki. Skatīt Lapu GT-4</t>
  </si>
  <si>
    <t>B. Āra trenažieris "Kāju trenažieris" AOE-07. Trenažieri vienlaicīgi var izmantot 2 cilvēki. Trenažieris paredzēts iekšējo un ārējo kājas muskuļu trenēšanai un nostiprināšanai. Skatīt Lapu GT-4</t>
  </si>
  <si>
    <t>C. Āra trenažieris "Ritenis un steperis" AOE-02. Trenažieri vienlaicīgi var izmantot 2 cilvēki, no kuriem viens izmanto steperi, bet otrs - riteni.  Trenažieris nodarbina visu ķermeņa apakšējo daļu, visus roku muskuļus un muguras muskuļus. Trenažieris ir īpaši paredzēts kardio treniņam. Skatīt Lapu GT-4</t>
  </si>
  <si>
    <t>D. Āra trenažieris "Slēpošana" AOE-09. Trenažieri vienlaicīgi var izmantot 2 cilvēki, kur abi vienlaicīgi imitē iešanu.  Trenažieris stiprina visu ķermeņa apakšējo daļu un plecu muskuļus. Skatīt Lapu GT-4</t>
  </si>
  <si>
    <t>E. Āra trenažieris "Kāju trenažieris" AOE-06. Trenažieri vienlaicīgi var izmantot 2 cilvēki un trenažieris paredzēts kāju muskulatūras trenēšanai stiprināšanai. Abas trenažiera pozīcijas ir aprīkotas ar triecienu absorbējošu sistēmu, kas ļauj izvairīties no asiem triecieniem un pasargā gan kājas, gan rokas no iesprūšanas.  Skatīt Lapu GT-4</t>
  </si>
  <si>
    <t>F. Āra trenažieris "Plecu un kāju trenažieris" AOE-03. Trenažieri vienlaicīgi var izmantot 3 cilvēki.Trenažieris paredzēts krūšu, plecu, muguras un kāju muskulatūras stiprināšanai un trenēšanai.  Skatīt Lapu AR-2</t>
  </si>
  <si>
    <t xml:space="preserve">Velosipēdu novietne ar velosipēdu turētājiem lūša formā.  Metāla kvadrātcaurule 50x50x5 - 3.7m; metāla pēda 200x200 - 2 gb.; metāla detaļas  "ausu pušķi", "aste" izgatavots no pilnās kvadrātcaurules - 1 kpl. Ieskaitot metāla caurules gruntēšana un krāsošana (krāsu saskaņojot ar Pasūtītāju) un 0.7 m3 C16/20 betona - pamatam. Ja nepieciešams pēc uzstādīšanas veic segumu atjaunošanu.    </t>
  </si>
  <si>
    <t>Betona bruģakmens, h=6cm (pelēks). Iekļaujot pamatnes sagatavošanu - sīkšķembas fr. 2/5, h=5cm; minerālmateriālu maisījums 0/32p, h=12cm, AADT j,smagie≤100; salizturīgā kārta, h=30cm</t>
  </si>
  <si>
    <t>Strītbola grozs GOOSE NECK ( ierokams)</t>
  </si>
  <si>
    <t>Tīkla balsti Visby un tīkls pludmales volejbola laukumam</t>
  </si>
  <si>
    <t>Sporta laukumi</t>
  </si>
  <si>
    <t>2</t>
  </si>
  <si>
    <t>1.11</t>
  </si>
  <si>
    <t>1.12</t>
  </si>
  <si>
    <t>2.1</t>
  </si>
  <si>
    <t>2.2</t>
  </si>
  <si>
    <t>2.3</t>
  </si>
  <si>
    <t>2.4</t>
  </si>
  <si>
    <t>3.3</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</si>
  <si>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</si>
  <si>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</si>
  <si>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</si>
  <si>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</si>
  <si>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</si>
  <si>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</si>
  <si>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</si>
  <si>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</si>
  <si>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</si>
  <si>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</si>
  <si>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</si>
  <si>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</si>
  <si>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</si>
  <si>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</si>
  <si>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</si>
  <si>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</si>
  <si>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</si>
  <si>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</si>
  <si>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</si>
  <si>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</si>
  <si>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</si>
  <si>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</si>
  <si>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</si>
  <si>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</si>
  <si>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</si>
  <si>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</si>
  <si>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</si>
  <si>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</si>
  <si>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</si>
  <si>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</si>
  <si>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</si>
  <si>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3</t>
  </si>
  <si>
    <t>3.1</t>
  </si>
  <si>
    <t>3.2</t>
  </si>
  <si>
    <t>3.4</t>
  </si>
  <si>
    <t>3.5</t>
  </si>
  <si>
    <t>3.6</t>
  </si>
  <si>
    <t>3.7</t>
  </si>
  <si>
    <t>3.8</t>
  </si>
  <si>
    <t>3.9</t>
  </si>
  <si>
    <t>3.10</t>
  </si>
  <si>
    <t>3.11</t>
  </si>
  <si>
    <t>4</t>
  </si>
  <si>
    <t>4.1</t>
  </si>
  <si>
    <t>5.1</t>
  </si>
  <si>
    <t>4.2</t>
  </si>
  <si>
    <t>4.3</t>
  </si>
  <si>
    <t>4.4</t>
  </si>
  <si>
    <t>4.5</t>
  </si>
  <si>
    <t>4.6</t>
  </si>
  <si>
    <t>4.7</t>
  </si>
  <si>
    <t>5</t>
  </si>
  <si>
    <t>Segumu atjaunošana pēc ŪKT tīklu izbūves</t>
  </si>
  <si>
    <t>5.2</t>
  </si>
  <si>
    <t>5.3</t>
  </si>
  <si>
    <t>5.4</t>
  </si>
  <si>
    <t>5.5</t>
  </si>
  <si>
    <t>5.6</t>
  </si>
  <si>
    <t>5.7</t>
  </si>
  <si>
    <t>5.8</t>
  </si>
  <si>
    <t>5.9</t>
  </si>
  <si>
    <t>5.10</t>
  </si>
  <si>
    <t>5.11</t>
  </si>
  <si>
    <t>5.12</t>
  </si>
  <si>
    <t>5.13</t>
  </si>
  <si>
    <t>5.14</t>
  </si>
  <si>
    <t>5.15</t>
  </si>
  <si>
    <t>5.16</t>
  </si>
  <si>
    <t>5.17</t>
  </si>
  <si>
    <t>5.18</t>
  </si>
  <si>
    <t>5.19</t>
  </si>
  <si>
    <t>5.20</t>
  </si>
  <si>
    <t>5.21</t>
  </si>
  <si>
    <t>5.22</t>
  </si>
  <si>
    <t>5.23</t>
  </si>
  <si>
    <t>5.25</t>
  </si>
  <si>
    <t>5.24</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</si>
  <si>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</si>
  <si>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</si>
  <si>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</si>
  <si>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</si>
  <si>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</si>
  <si>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</si>
  <si>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</si>
  <si>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</si>
  <si>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</si>
  <si>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</si>
  <si>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</si>
  <si>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</si>
  <si>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</si>
  <si>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</si>
  <si>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</si>
  <si>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</si>
  <si>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</si>
  <si>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</si>
  <si>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</si>
  <si>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</si>
  <si>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</si>
  <si>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</si>
  <si>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</si>
  <si>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</si>
  <si>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</si>
  <si>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</si>
  <si>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LABIEKĀRTOŠANAS UN APZAĻUMOŠANAS DARBI</t>
  </si>
  <si>
    <t>Labiekārtojuma elementi</t>
  </si>
  <si>
    <t>Bērnu spēļu laukumi</t>
  </si>
  <si>
    <t>6.1</t>
  </si>
  <si>
    <t>6.2</t>
  </si>
  <si>
    <t>6.3</t>
  </si>
  <si>
    <t>6.4</t>
  </si>
  <si>
    <t>6.5</t>
  </si>
  <si>
    <t>6.6</t>
  </si>
  <si>
    <t>6.7</t>
  </si>
  <si>
    <t>Apzaļumošana</t>
  </si>
  <si>
    <t>6.8</t>
  </si>
  <si>
    <t>Mieti (impregnēti) augu atbalstīšanai, gb</t>
  </si>
  <si>
    <t>Nocērtamie krūmi  - 50 gb</t>
  </si>
  <si>
    <t>Demontāžas darbi, esošo aku remots</t>
  </si>
  <si>
    <t>Akas remonts asfaltētam segumam, tai skaitā akas vāka nomaiņa uz peldošā tipa un regulēšana, akas pārsedzes, gredzenu nomaiņa, u.c. nepieciešamie papilddarbi</t>
  </si>
  <si>
    <t>Akas remonts betona bruģakmens segumam, tai skaitā akas vāka nomaiņa un regulēšana, akas pārsedzes, gredzenu nomaiņa, u.c. nepieciešamie papilddarbi</t>
  </si>
  <si>
    <t>Akas remonts zaļajā zonā, tai skaitā akas vāka nomaiņa un regulēšana, akas pārsedzes, gredzenu nomaiņa, u.c. nepieciešamie papilddarbi</t>
  </si>
  <si>
    <t>Betona bruģakmens, h=6cm, taktila - ar izteiktu reljefu, kontrastējošā krāsā (3. tips/taktila)</t>
  </si>
  <si>
    <t>Ceļa zīmju stabu ar pamatiem un vairogiem demontāža</t>
  </si>
  <si>
    <t>Akas remonts asfaltētam segumam, tai skaitā akas vāka nomaiņa uz peldošā tipa un regulēšana, akas pārsedzes, gredzenu nomaiņa, u.c. nepieciešamie papilddarbi (lattelecom)</t>
  </si>
  <si>
    <t>Akas remonts betona bruģakmens segumam, tai skaitā akas vāka nomaiņa un regulēšana, akas pārsedzes, gredzenu nomaiņa, u.c. nepieciešamie papilddarbi (lattelecom)</t>
  </si>
  <si>
    <t>Akas remonts zaļajā zonā, tai skaitā akas vāka nomaiņa un regulēšana, akas pārsedzes, gredzenu nomaiņa, u.c. nepieciešamie papilddarbi lattelecom)</t>
  </si>
  <si>
    <t>Telekomunikāciju kabeļu aizsargcauruļu EVOTEL vai analogu cauruļu ieguldīšana d100 1m dziļumā, tai skaitā tranšejas rakšana, aizbēršana blietējot pa 30cm kārtām, segumu atjaunošana tranšejas zonā</t>
  </si>
  <si>
    <t>Gāzes vada ventiļa remonts, tai skaitā konstrukcijas nomaiņa uz peldoša tipa un regulēšana u.c. Nepieciešamie papilddarbi</t>
  </si>
  <si>
    <t>Esošā žoga pārcelšana</t>
  </si>
  <si>
    <t>1.10</t>
  </si>
  <si>
    <t>1.38</t>
  </si>
  <si>
    <t>1.39</t>
  </si>
  <si>
    <t>1.40</t>
  </si>
  <si>
    <t>1.41</t>
  </si>
  <si>
    <t>1.42</t>
  </si>
  <si>
    <t>2.36</t>
  </si>
  <si>
    <t>2.37</t>
  </si>
  <si>
    <t>2.38</t>
  </si>
  <si>
    <t>1.43</t>
  </si>
  <si>
    <t>6.9</t>
  </si>
  <si>
    <t>Saites augu atbalstīšanai</t>
  </si>
  <si>
    <t>Melnzeme/ augu zeme puķēm un kokaugiem</t>
  </si>
  <si>
    <t>Mulča puķēm un kokaugiem</t>
  </si>
  <si>
    <t>6.10</t>
  </si>
  <si>
    <t>6.11</t>
  </si>
  <si>
    <t>6.12</t>
  </si>
  <si>
    <t>6.13</t>
  </si>
  <si>
    <t>6.14</t>
  </si>
  <si>
    <t>6.15</t>
  </si>
  <si>
    <t>6.16</t>
  </si>
  <si>
    <t>6.17</t>
  </si>
  <si>
    <t>6.18</t>
  </si>
  <si>
    <t>6.19</t>
  </si>
  <si>
    <t>6.20</t>
  </si>
  <si>
    <t>6.21</t>
  </si>
  <si>
    <t>6.22</t>
  </si>
  <si>
    <t>6.23</t>
  </si>
  <si>
    <t>6.24</t>
  </si>
  <si>
    <t>6.25</t>
  </si>
  <si>
    <t>6.26</t>
  </si>
  <si>
    <t>6.27</t>
  </si>
  <si>
    <t>6.28</t>
  </si>
  <si>
    <t>6.32</t>
  </si>
  <si>
    <t>6.34</t>
  </si>
  <si>
    <t>6.39</t>
  </si>
  <si>
    <t>6.40</t>
  </si>
  <si>
    <t>6.41</t>
  </si>
  <si>
    <t>1.44</t>
  </si>
  <si>
    <t>1.45</t>
  </si>
  <si>
    <t>1.46</t>
  </si>
  <si>
    <t>1.47</t>
  </si>
  <si>
    <t>1.48</t>
  </si>
  <si>
    <t>2.39</t>
  </si>
  <si>
    <t>2.40</t>
  </si>
  <si>
    <t>2.41</t>
  </si>
  <si>
    <t>2.42</t>
  </si>
  <si>
    <t>3.12</t>
  </si>
  <si>
    <t>3.13</t>
  </si>
  <si>
    <t>4.8</t>
  </si>
  <si>
    <t>4.9</t>
  </si>
  <si>
    <t>4.10</t>
  </si>
  <si>
    <t>4.11</t>
  </si>
  <si>
    <t>4.12</t>
  </si>
  <si>
    <t>4.13</t>
  </si>
  <si>
    <t>4.14</t>
  </si>
  <si>
    <t>4.15</t>
  </si>
  <si>
    <t>1.49</t>
  </si>
  <si>
    <t>1.50</t>
  </si>
  <si>
    <t>1.51</t>
  </si>
  <si>
    <t>5.52</t>
  </si>
  <si>
    <t>5.53</t>
  </si>
  <si>
    <t>5.54</t>
  </si>
  <si>
    <t>5.55</t>
  </si>
  <si>
    <t>5.56</t>
  </si>
  <si>
    <t>5.57</t>
  </si>
  <si>
    <t>5.58</t>
  </si>
  <si>
    <t>5.59</t>
  </si>
  <si>
    <t>5.60</t>
  </si>
  <si>
    <t>5.61</t>
  </si>
  <si>
    <t>5.62</t>
  </si>
  <si>
    <t>5.63</t>
  </si>
  <si>
    <t>5.64</t>
  </si>
  <si>
    <t>5.65</t>
  </si>
  <si>
    <t>5.66</t>
  </si>
  <si>
    <t>5.67</t>
  </si>
  <si>
    <t>5.68</t>
  </si>
  <si>
    <t>5.69</t>
  </si>
  <si>
    <t>5.71</t>
  </si>
  <si>
    <t>6.51</t>
  </si>
  <si>
    <t>6.52</t>
  </si>
  <si>
    <t>6.53</t>
  </si>
  <si>
    <t>6.54</t>
  </si>
  <si>
    <t>6.55</t>
  </si>
  <si>
    <t>6.56</t>
  </si>
  <si>
    <t>6.57</t>
  </si>
  <si>
    <t>3.14</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</si>
  <si>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</si>
  <si>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</si>
  <si>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</si>
  <si>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</si>
  <si>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</si>
  <si>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</si>
  <si>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</si>
  <si>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</si>
  <si>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</si>
  <si>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</si>
  <si>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</si>
  <si>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</si>
  <si>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</si>
  <si>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</si>
  <si>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</si>
  <si>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</si>
  <si>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</si>
  <si>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</si>
  <si>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</si>
  <si>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</si>
  <si>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</si>
  <si>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</si>
  <si>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</si>
  <si>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</si>
  <si>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</si>
  <si>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</si>
  <si>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</si>
  <si>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</si>
  <si>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</si>
  <si>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</si>
  <si>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</si>
  <si>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</si>
  <si>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</si>
  <si>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</si>
  <si>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</si>
  <si>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</si>
  <si>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</si>
  <si>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</si>
  <si>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</si>
  <si>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</si>
  <si>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</si>
  <si>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</si>
  <si>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</si>
  <si>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</si>
  <si>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</si>
  <si>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</si>
  <si>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Āra trenažieri</t>
  </si>
  <si>
    <t>Smilts pludmales volejbola laukumam</t>
  </si>
  <si>
    <t xml:space="preserve">Ēku norādes zīmes. Plāksnītes izgatavotas no tērauda vai kompozītmateriāla, krāsotas ar pulverkrāsojumu, atstarojoša, izmērs - 600x800mm. Krāsa balta, teksts tumši zaļš, šrifts - ARIEL. Piestiprinātas pie ēku fasādēm, (stūriem) 3000 augstumā. 
</t>
  </si>
  <si>
    <t>Spēka kabeļiem paredzētu aizsargcauruļu EVOCAB HARD vai analogu cauruļu d160 750N ieguldīšana 1m dziļumā, tai skaitā tranšejas rakšana, aizbēršana blietējot pa 30cm kārtām, segumu atjaunošana tranšejas zonā</t>
  </si>
  <si>
    <t>PEH akas uzstādīšana, tai skaitā būvbedres rakšana, akas uzstādīšana, tranšejas aizbēršana u.c. Nepieciešamie papilddarbi (lattelecom)</t>
  </si>
  <si>
    <t>KKC2 akas uzstādīšana, tai skaitā būvbedres rakšana, akas uzstādīšana, tranšejas aizbēršana u.c. Nepieciešamie papilddarbi (lattelecom)</t>
  </si>
  <si>
    <t>Telekomunikāciju kabeļu dalītu aizsargcauruļu EVOCAB SPLIT ieguldīšana aizvietojot esošās azbesta aizsargcaurules vai analogu cauruļu ieguldīšana d110 1m dziļumā, tai skaitā tranšejas rakšana, aizbēršana blietējot pa 30cm kārtām, segumu atjaunošana tranšejas zonā</t>
  </si>
  <si>
    <t>1.52</t>
  </si>
  <si>
    <t>kpl</t>
  </si>
  <si>
    <t>Bērnu rotaļu laukuma videonovērošanas sistēmas projekta izstrāde, videonovērošanas sistēmas uzstādīšana un pieslēgšana kopējam Jēkabpils videonovērošanas tīklam</t>
  </si>
  <si>
    <t>1.53</t>
  </si>
  <si>
    <r>
      <t>m</t>
    </r>
    <r>
      <rPr>
        <vertAlign val="superscript"/>
        <sz val="9"/>
        <rFont val="Arial"/>
        <family val="2"/>
        <charset val="186"/>
      </rPr>
      <t>2</t>
    </r>
  </si>
  <si>
    <r>
      <t>m</t>
    </r>
    <r>
      <rPr>
        <vertAlign val="superscript"/>
        <sz val="10"/>
        <rFont val="Arial"/>
        <family val="2"/>
        <charset val="186"/>
      </rPr>
      <t>3</t>
    </r>
  </si>
  <si>
    <t>1.54</t>
  </si>
  <si>
    <t>1.55</t>
  </si>
  <si>
    <t>Piezīmes:</t>
  </si>
  <si>
    <t>1. Darbu veidiem, kuriem uzrādīta tilpuma mērvienība, apjoms materiāliem ir blīvā veidā.</t>
  </si>
  <si>
    <r>
      <t>2. Konstruktīvo kārtu laukumi (m</t>
    </r>
    <r>
      <rPr>
        <vertAlign val="superscript"/>
        <sz val="8"/>
        <rFont val="Arial"/>
        <family val="2"/>
        <charset val="186"/>
      </rPr>
      <t>2</t>
    </r>
    <r>
      <rPr>
        <sz val="8"/>
        <rFont val="Arial"/>
        <family val="2"/>
        <charset val="186"/>
      </rPr>
      <t>) uzdoti pa kārtas augšējo virsmu. Materiāla tilpuma apjoms nosakāms, pielietojot trapeces šķērsgriezuma laukumu.</t>
    </r>
  </si>
  <si>
    <t>3. Darbi un materiāli - atbilstoši projekta specifikācijām un "Ceļu specifikācijas 2015" prasībām.</t>
  </si>
  <si>
    <t xml:space="preserve">4. Būvuzņēmējam jāievērtē Darbu daudzumu sarakstā minēto darbu veikšanai nepieciešamie papildus materiāli un darbi, kas nav minēti šajā sarakstā, bet bez kuriem nebūtu </t>
  </si>
  <si>
    <t>iespējama būvdarbu tehnoloģiski pareiza un spēkā esošajiem normatīviem atbilstoša darba veikšana pilnā apjomā un segas konstrukcijas,</t>
  </si>
  <si>
    <t xml:space="preserve"> aprīkojuma vai inženierkomunikāciju izbūve un funkcionēšana.</t>
  </si>
  <si>
    <t>5. Visi brauktuves betona bortakmeņi ar rādiusu līdz 8m jāizbūvē no rūpnieciski izgatavotiem rādiusa bortakmeņiem.</t>
  </si>
  <si>
    <t>6. Visi darbu pozīcijās uzrādītie materiāli aizvietojami ar analogiem, saskaņojot tos likumā noteiktajā kārtībā.</t>
  </si>
  <si>
    <t>Tāme Nr. 1 (Atmodas iela)</t>
  </si>
  <si>
    <t>Tāme Nr. 2 (Dūmu iela)</t>
  </si>
  <si>
    <t>Tāme Nr. 3 (Kadiķu iela)</t>
  </si>
  <si>
    <t>2.43</t>
  </si>
  <si>
    <t>Betona bruģakmens, h=8cm, nostalit pelēks ar sarkanām strīpām (līdz 15%) (2. tips)</t>
  </si>
  <si>
    <t>Tranšejas aizbēršana ar smilti 0.5m virs caurules</t>
  </si>
  <si>
    <t>Ierakuma rakšana slāņainā dolomītā, liekās grunts transportēšana uz pasūtītāja atbērtni līdz 15km</t>
  </si>
  <si>
    <t>3.15</t>
  </si>
  <si>
    <t>2.44</t>
  </si>
  <si>
    <t>2.45</t>
  </si>
  <si>
    <t>1.56</t>
  </si>
  <si>
    <r>
      <t>A/b AC 16</t>
    </r>
    <r>
      <rPr>
        <vertAlign val="subscript"/>
        <sz val="9"/>
        <rFont val="Arial"/>
        <family val="2"/>
        <charset val="186"/>
      </rPr>
      <t>base/bin</t>
    </r>
    <r>
      <rPr>
        <sz val="9"/>
        <rFont val="Arial"/>
        <family val="2"/>
        <charset val="186"/>
      </rPr>
      <t>,50/70, h=6cm, AADT</t>
    </r>
    <r>
      <rPr>
        <vertAlign val="subscript"/>
        <sz val="9"/>
        <rFont val="Arial"/>
        <family val="2"/>
        <charset val="186"/>
      </rPr>
      <t xml:space="preserve"> j,smagie</t>
    </r>
    <r>
      <rPr>
        <sz val="9"/>
        <rFont val="Arial"/>
        <family val="2"/>
        <charset val="186"/>
      </rPr>
      <t xml:space="preserve"> 101-500 (1. tips) </t>
    </r>
  </si>
  <si>
    <r>
      <t>A/b AC 11</t>
    </r>
    <r>
      <rPr>
        <vertAlign val="subscript"/>
        <sz val="9"/>
        <rFont val="Arial"/>
        <family val="2"/>
        <charset val="186"/>
      </rPr>
      <t>surf</t>
    </r>
    <r>
      <rPr>
        <sz val="9"/>
        <rFont val="Arial"/>
        <family val="2"/>
        <charset val="186"/>
      </rPr>
      <t>,50/70, h=4cm, AADT</t>
    </r>
    <r>
      <rPr>
        <vertAlign val="subscript"/>
        <sz val="9"/>
        <rFont val="Arial"/>
        <family val="2"/>
        <charset val="186"/>
      </rPr>
      <t xml:space="preserve"> j,pievestā</t>
    </r>
    <r>
      <rPr>
        <sz val="9"/>
        <rFont val="Arial"/>
        <family val="2"/>
        <charset val="186"/>
      </rPr>
      <t xml:space="preserve"> 501-1500 (1. tips) </t>
    </r>
  </si>
  <si>
    <r>
      <t>A/b AC 11</t>
    </r>
    <r>
      <rPr>
        <vertAlign val="subscript"/>
        <sz val="9"/>
        <rFont val="Arial"/>
        <family val="2"/>
        <charset val="186"/>
      </rPr>
      <t>surf</t>
    </r>
    <r>
      <rPr>
        <sz val="9"/>
        <rFont val="Arial"/>
        <family val="2"/>
        <charset val="186"/>
      </rPr>
      <t>, 50/70, h=4cm, AADT</t>
    </r>
    <r>
      <rPr>
        <vertAlign val="subscript"/>
        <sz val="9"/>
        <rFont val="Arial"/>
        <family val="2"/>
        <charset val="186"/>
      </rPr>
      <t xml:space="preserve"> j,pievestā</t>
    </r>
    <r>
      <rPr>
        <sz val="9"/>
        <rFont val="Arial"/>
        <family val="2"/>
        <charset val="186"/>
      </rPr>
      <t xml:space="preserve"> 501-1500 (1. tips) </t>
    </r>
  </si>
  <si>
    <r>
      <t>A/b AC 16</t>
    </r>
    <r>
      <rPr>
        <vertAlign val="subscript"/>
        <sz val="9"/>
        <rFont val="Arial"/>
        <family val="2"/>
        <charset val="186"/>
      </rPr>
      <t>base/bin</t>
    </r>
    <r>
      <rPr>
        <sz val="9"/>
        <rFont val="Arial"/>
        <family val="2"/>
        <charset val="186"/>
      </rPr>
      <t>, 50/70, h=6cm, AADT</t>
    </r>
    <r>
      <rPr>
        <vertAlign val="subscript"/>
        <sz val="9"/>
        <rFont val="Arial"/>
        <family val="2"/>
        <charset val="186"/>
      </rPr>
      <t xml:space="preserve"> j,smagie</t>
    </r>
    <r>
      <rPr>
        <sz val="9"/>
        <rFont val="Arial"/>
        <family val="2"/>
        <charset val="186"/>
      </rPr>
      <t xml:space="preserve"> 101-500 (1. tips) </t>
    </r>
  </si>
  <si>
    <r>
      <t>A/b AC 11</t>
    </r>
    <r>
      <rPr>
        <vertAlign val="subscript"/>
        <sz val="9"/>
        <rFont val="Arial"/>
        <family val="2"/>
        <charset val="186"/>
      </rPr>
      <t>surf</t>
    </r>
    <r>
      <rPr>
        <sz val="9"/>
        <rFont val="Arial"/>
        <family val="2"/>
        <charset val="186"/>
      </rPr>
      <t>, h=4cm, 50/70, AADT</t>
    </r>
    <r>
      <rPr>
        <vertAlign val="subscript"/>
        <sz val="9"/>
        <rFont val="Arial"/>
        <family val="2"/>
        <charset val="186"/>
      </rPr>
      <t xml:space="preserve"> j,pievestā</t>
    </r>
    <r>
      <rPr>
        <sz val="9"/>
        <rFont val="Arial"/>
        <family val="2"/>
        <charset val="186"/>
      </rPr>
      <t xml:space="preserve"> 501-1500 (1. tips) </t>
    </r>
  </si>
  <si>
    <r>
      <t>A/b AC 16</t>
    </r>
    <r>
      <rPr>
        <vertAlign val="subscript"/>
        <sz val="9"/>
        <rFont val="Arial"/>
        <family val="2"/>
        <charset val="186"/>
      </rPr>
      <t>base/bin</t>
    </r>
    <r>
      <rPr>
        <sz val="9"/>
        <rFont val="Arial"/>
        <family val="2"/>
        <charset val="186"/>
      </rPr>
      <t>, h=6cm, 50/70, AADT</t>
    </r>
    <r>
      <rPr>
        <vertAlign val="subscript"/>
        <sz val="9"/>
        <rFont val="Arial"/>
        <family val="2"/>
        <charset val="186"/>
      </rPr>
      <t xml:space="preserve"> j,smagie</t>
    </r>
    <r>
      <rPr>
        <sz val="9"/>
        <rFont val="Arial"/>
        <family val="2"/>
        <charset val="186"/>
      </rPr>
      <t xml:space="preserve"> 101-500 (1. tips) </t>
    </r>
  </si>
  <si>
    <r>
      <t>Porasfalts PA 11, h=4cm, AADT</t>
    </r>
    <r>
      <rPr>
        <vertAlign val="subscript"/>
        <sz val="9"/>
        <rFont val="Arial"/>
        <family val="2"/>
        <charset val="186"/>
      </rPr>
      <t xml:space="preserve"> j,pievestā</t>
    </r>
    <r>
      <rPr>
        <sz val="9"/>
        <rFont val="Arial"/>
        <family val="2"/>
        <charset val="186"/>
      </rPr>
      <t xml:space="preserve"> ≥3500</t>
    </r>
  </si>
  <si>
    <t>Dolomīta šķembas 16/32, h=20cm, AADT j,smagie≤100</t>
  </si>
  <si>
    <t>1.57</t>
  </si>
  <si>
    <t>1.58</t>
  </si>
  <si>
    <t>1.59</t>
  </si>
  <si>
    <t>Drošinātājs, NH00, gG/gL 16A</t>
  </si>
  <si>
    <t>Smilts</t>
  </si>
  <si>
    <t>5.70</t>
  </si>
  <si>
    <t>5.72</t>
  </si>
  <si>
    <t>Drošinātājs, NH00, gG/gL 25A</t>
  </si>
  <si>
    <t>4.62</t>
  </si>
  <si>
    <t>4.63</t>
  </si>
  <si>
    <t>4.64</t>
  </si>
  <si>
    <t>Virsizdevumi (%)</t>
  </si>
  <si>
    <t>Peļņa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</si>
</sst>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5" x14ac:knownFonts="1">
    <font>
      <sz val="10"/>
      <name val="Arial"/>
      <charset val="186"/>
    </font>
    <font>
      <sz val="11"/>
      <color theme="1"/>
      <name val="Calibri"/>
      <family val="2"/>
      <charset val="186"/>
      <scheme val="minor"/>
    </font>
    <font>
      <sz val="10"/>
      <color indexed="8"/>
      <name val="Arial"/>
      <family val="2"/>
      <charset val="204"/>
    </font>
    <font>
      <sz val="10"/>
      <name val="Arial"/>
      <family val="2"/>
      <charset val="186"/>
    </font>
    <font>
      <sz val="8"/>
      <name val="Arial"/>
      <family val="2"/>
      <charset val="186"/>
    </font>
    <font>
      <sz val="11"/>
      <color rgb="FF006100"/>
      <name val="Calibri"/>
      <family val="2"/>
      <charset val="204"/>
      <scheme val="minor"/>
    </font>
    <font>
      <sz val="11"/>
      <name val="Arial"/>
      <family val="2"/>
      <charset val="186"/>
    </font>
    <font>
      <b/>
      <sz val="8"/>
      <name val="Arial"/>
      <family val="2"/>
      <charset val="186"/>
    </font>
    <font>
      <b/>
      <sz val="9"/>
      <name val="Times New Roman"/>
      <family val="1"/>
      <charset val="186"/>
    </font>
    <font>
      <b/>
      <u/>
      <sz val="14"/>
      <name val="Arial"/>
      <family val="2"/>
      <charset val="186"/>
    </font>
    <font>
      <sz val="11"/>
      <color theme="1"/>
      <name val="Calibri"/>
      <family val="2"/>
      <scheme val="minor"/>
    </font>
    <font>
      <sz val="8"/>
      <color rgb="FFFF0000"/>
      <name val="Arial"/>
      <family val="2"/>
      <charset val="186"/>
    </font>
    <font>
      <sz val="10"/>
      <name val="Helv"/>
    </font>
    <font>
      <sz val="11"/>
      <color rgb="FF006100"/>
      <name val="Calibri"/>
      <family val="2"/>
      <charset val="186"/>
      <scheme val="minor"/>
    </font>
    <font>
      <b/>
      <sz val="9"/>
      <name val="Arial"/>
      <family val="2"/>
      <charset val="186"/>
    </font>
    <font>
      <sz val="9"/>
      <name val="Arial"/>
      <family val="2"/>
      <charset val="186"/>
    </font>
    <font>
      <vertAlign val="superscript"/>
      <sz val="9"/>
      <name val="Arial"/>
      <family val="2"/>
      <charset val="186"/>
    </font>
    <font>
      <vertAlign val="subscript"/>
      <sz val="9"/>
      <name val="Arial"/>
      <family val="2"/>
      <charset val="186"/>
    </font>
    <font>
      <sz val="10"/>
      <color rgb="FFFF0000"/>
      <name val="Arial"/>
      <family val="2"/>
      <charset val="186"/>
    </font>
    <font>
      <b/>
      <sz val="10"/>
      <name val="Arial"/>
      <family val="2"/>
      <charset val="186"/>
    </font>
    <font>
      <b/>
      <i/>
      <sz val="9"/>
      <name val="Arial"/>
      <family val="2"/>
      <charset val="186"/>
    </font>
    <font>
      <b/>
      <i/>
      <sz val="10"/>
      <name val="Arial"/>
      <family val="2"/>
      <charset val="186"/>
    </font>
    <font>
      <vertAlign val="superscript"/>
      <sz val="10"/>
      <name val="Arial"/>
      <family val="2"/>
      <charset val="186"/>
    </font>
    <font>
      <vertAlign val="superscript"/>
      <sz val="8"/>
      <name val="Arial"/>
      <family val="2"/>
      <charset val="186"/>
    </font>
    <font>
      <sz val="9"/>
      <color theme="0" tint="-0.249977111117893"/>
      <name val="Arial"/>
      <family val="2"/>
      <charset val="186"/>
    </font>
  </fonts>
  <fills count="5">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s>
  <cellStyleXfs count="14">
    <xf numFmtId="0" fontId="0" fillId="0" borderId="0"/>
    <xf numFmtId="0" fontId="5" fillId="2" borderId="0" applyNumberFormat="0" applyBorder="0" applyAlignment="0" applyProtection="0"/>
    <xf numFmtId="0" fontId="2" fillId="0" borderId="0"/>
    <xf numFmtId="0" fontId="10" fillId="0" borderId="0"/>
    <xf numFmtId="0" fontId="1" fillId="0" borderId="0"/>
    <xf numFmtId="0" fontId="13" fillId="2" borderId="0" applyNumberFormat="0" applyBorder="0" applyAlignment="0" applyProtection="0"/>
    <xf numFmtId="0" fontId="3" fillId="0" borderId="0"/>
    <xf numFmtId="0" fontId="12" fillId="0" borderId="0"/>
    <xf numFmtId="0" fontId="3" fillId="0" borderId="0"/>
    <xf numFmtId="0" fontId="1" fillId="0" borderId="0"/>
    <xf numFmtId="0" fontId="13" fillId="2" borderId="0" applyNumberFormat="0" applyBorder="0" applyAlignment="0" applyProtection="0"/>
    <xf numFmtId="0" fontId="3" fillId="0" borderId="0"/>
    <xf numFmtId="0" fontId="1" fillId="0" borderId="0"/>
    <xf numFmtId="0" fontId="3" fillId="0" borderId="0"/>
  </cellStyleXfs>
  <cellXfs count="182">
    <xf numFmtId="0" fontId="0" fillId="0" borderId="0" xfId="0"/>
    <xf numFmtId="0" fontId="4" fillId="0" borderId="0" xfId="0" applyFont="1"/>
    <xf numFmtId="0" fontId="3" fillId="0" borderId="0" xfId="0" applyFont="1"/>
    <xf numFmtId="0" fontId="6" fillId="0" borderId="0" xfId="0" applyFont="1" applyFill="1" applyBorder="1" applyAlignment="1">
      <alignment vertical="center"/>
    </xf>
    <xf numFmtId="0" fontId="4" fillId="0" borderId="0" xfId="0" applyFont="1" applyFill="1" applyBorder="1" applyAlignment="1">
      <alignment horizontal="center" vertical="center"/>
    </xf>
    <xf numFmtId="1" fontId="4" fillId="0" borderId="0" xfId="0" applyNumberFormat="1" applyFont="1" applyFill="1" applyBorder="1" applyAlignment="1">
      <alignment horizontal="center" vertical="center"/>
    </xf>
    <xf numFmtId="2" fontId="7" fillId="0" borderId="7" xfId="0" applyNumberFormat="1" applyFont="1" applyFill="1" applyBorder="1" applyAlignment="1">
      <alignment horizontal="center" vertical="center" wrapText="1"/>
    </xf>
    <xf numFmtId="0" fontId="8" fillId="0" borderId="3" xfId="0" applyFont="1" applyFill="1" applyBorder="1" applyAlignment="1">
      <alignment horizontal="left" vertical="center"/>
    </xf>
    <xf numFmtId="0" fontId="4" fillId="0" borderId="0" xfId="0" applyFont="1" applyFill="1" applyBorder="1" applyAlignment="1">
      <alignment horizontal="center" vertical="center" wrapText="1"/>
    </xf>
    <xf numFmtId="1" fontId="4" fillId="0" borderId="0" xfId="0" applyNumberFormat="1" applyFont="1" applyFill="1" applyBorder="1" applyAlignment="1">
      <alignment horizontal="left" vertical="center"/>
    </xf>
    <xf numFmtId="0" fontId="3" fillId="0" borderId="0" xfId="0" applyFont="1" applyFill="1"/>
    <xf numFmtId="0" fontId="8" fillId="0" borderId="3" xfId="0" applyFont="1" applyFill="1" applyBorder="1" applyAlignment="1">
      <alignment horizontal="left" vertical="center" wrapText="1"/>
    </xf>
    <xf numFmtId="2" fontId="3" fillId="0" borderId="0" xfId="0" applyNumberFormat="1" applyFont="1"/>
    <xf numFmtId="1" fontId="4" fillId="0" borderId="0" xfId="0" applyNumberFormat="1" applyFont="1" applyFill="1" applyBorder="1" applyAlignment="1">
      <alignment horizontal="left" vertical="center"/>
    </xf>
    <xf numFmtId="1" fontId="4" fillId="0" borderId="0" xfId="0" applyNumberFormat="1" applyFont="1" applyFill="1" applyBorder="1" applyAlignment="1">
      <alignment horizontal="left" vertical="center"/>
    </xf>
    <xf numFmtId="2" fontId="4" fillId="0" borderId="1" xfId="1" applyNumberFormat="1" applyFont="1" applyFill="1" applyBorder="1" applyAlignment="1">
      <alignment horizontal="center" vertical="center" wrapText="1"/>
    </xf>
    <xf numFmtId="0" fontId="7" fillId="0" borderId="1" xfId="0" applyFont="1" applyFill="1" applyBorder="1" applyAlignment="1">
      <alignment horizontal="right" vertical="center"/>
    </xf>
    <xf numFmtId="0" fontId="14" fillId="0" borderId="7" xfId="0" applyFont="1" applyFill="1" applyBorder="1" applyAlignment="1">
      <alignment horizontal="center" vertical="center" wrapText="1"/>
    </xf>
    <xf numFmtId="0" fontId="14" fillId="0" borderId="7" xfId="0" applyNumberFormat="1" applyFont="1" applyFill="1" applyBorder="1" applyAlignment="1">
      <alignment horizontal="center" vertical="center" wrapText="1"/>
    </xf>
    <xf numFmtId="2" fontId="14" fillId="0" borderId="7" xfId="0" applyNumberFormat="1" applyFont="1" applyFill="1" applyBorder="1" applyAlignment="1">
      <alignment horizontal="center" vertical="center" wrapText="1"/>
    </xf>
    <xf numFmtId="2" fontId="14" fillId="0" borderId="7" xfId="2" applyNumberFormat="1" applyFont="1" applyFill="1" applyBorder="1" applyAlignment="1">
      <alignment horizontal="center" vertical="center" wrapText="1"/>
    </xf>
    <xf numFmtId="0" fontId="15" fillId="0" borderId="1" xfId="0" applyFont="1" applyFill="1" applyBorder="1" applyAlignment="1">
      <alignment vertical="center"/>
    </xf>
    <xf numFmtId="0" fontId="15" fillId="0" borderId="1" xfId="1" applyFont="1" applyFill="1" applyBorder="1" applyAlignment="1">
      <alignment horizontal="left" vertical="center" wrapText="1"/>
    </xf>
    <xf numFmtId="0" fontId="15" fillId="0" borderId="1" xfId="0" applyFont="1" applyFill="1" applyBorder="1" applyAlignment="1">
      <alignment horizontal="center" vertical="center" wrapText="1"/>
    </xf>
    <xf numFmtId="2" fontId="15"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1" xfId="5" applyNumberFormat="1" applyFont="1" applyFill="1" applyBorder="1" applyAlignment="1" applyProtection="1">
      <alignment horizontal="center" vertical="center" wrapText="1"/>
    </xf>
    <xf numFmtId="49" fontId="15" fillId="0" borderId="1" xfId="7" applyNumberFormat="1" applyFont="1" applyFill="1" applyBorder="1" applyAlignment="1">
      <alignment horizontal="left" vertical="center" wrapText="1"/>
    </xf>
    <xf numFmtId="49" fontId="15" fillId="0" borderId="1" xfId="7" applyNumberFormat="1" applyFont="1" applyFill="1" applyBorder="1" applyAlignment="1">
      <alignment horizontal="left" vertical="center"/>
    </xf>
    <xf numFmtId="0" fontId="15" fillId="0" borderId="1" xfId="5" applyFont="1" applyFill="1" applyBorder="1" applyAlignment="1">
      <alignment horizontal="left" vertical="center"/>
    </xf>
    <xf numFmtId="49" fontId="15" fillId="0" borderId="1" xfId="7" applyNumberFormat="1" applyFont="1" applyFill="1" applyBorder="1" applyAlignment="1">
      <alignment horizontal="center" vertical="center"/>
    </xf>
    <xf numFmtId="0" fontId="15" fillId="0" borderId="1" xfId="5" applyFont="1" applyFill="1" applyBorder="1" applyAlignment="1">
      <alignment horizontal="center" vertical="center" wrapText="1"/>
    </xf>
    <xf numFmtId="0" fontId="15" fillId="0" borderId="1" xfId="5" applyFont="1" applyFill="1" applyBorder="1" applyAlignment="1">
      <alignment horizontal="left" vertical="center" wrapText="1"/>
    </xf>
    <xf numFmtId="0" fontId="15" fillId="3" borderId="1" xfId="2" applyFont="1" applyFill="1" applyBorder="1" applyAlignment="1">
      <alignment vertical="center" wrapText="1"/>
    </xf>
    <xf numFmtId="0" fontId="15" fillId="3" borderId="1" xfId="2" applyFont="1" applyFill="1" applyBorder="1" applyAlignment="1">
      <alignment horizontal="center" vertical="center" wrapText="1"/>
    </xf>
    <xf numFmtId="0" fontId="15" fillId="0" borderId="1" xfId="5" applyFont="1" applyFill="1" applyBorder="1" applyAlignment="1">
      <alignment horizontal="center" vertical="center"/>
    </xf>
    <xf numFmtId="0" fontId="15" fillId="0" borderId="1" xfId="5" applyNumberFormat="1" applyFont="1" applyFill="1" applyBorder="1" applyAlignment="1" applyProtection="1">
      <alignment horizontal="center" vertical="center"/>
    </xf>
    <xf numFmtId="0" fontId="15" fillId="0" borderId="0" xfId="0" applyFont="1" applyFill="1"/>
    <xf numFmtId="0" fontId="15" fillId="0" borderId="0" xfId="0" applyFont="1"/>
    <xf numFmtId="0" fontId="14" fillId="0" borderId="0" xfId="0" applyNumberFormat="1" applyFont="1" applyFill="1" applyBorder="1" applyAlignment="1">
      <alignment horizontal="right" vertical="center"/>
    </xf>
    <xf numFmtId="0" fontId="15" fillId="0" borderId="7" xfId="0" applyFont="1" applyFill="1" applyBorder="1" applyAlignment="1">
      <alignment horizontal="center" vertical="center" wrapText="1"/>
    </xf>
    <xf numFmtId="2" fontId="15" fillId="0" borderId="7" xfId="0" applyNumberFormat="1" applyFont="1" applyFill="1" applyBorder="1" applyAlignment="1">
      <alignment horizontal="center" vertical="center" wrapText="1"/>
    </xf>
    <xf numFmtId="0" fontId="15" fillId="0" borderId="7" xfId="1" applyFont="1" applyFill="1" applyBorder="1" applyAlignment="1">
      <alignment horizontal="left" vertical="center" wrapText="1"/>
    </xf>
    <xf numFmtId="0" fontId="14" fillId="4" borderId="1" xfId="0" applyFont="1" applyFill="1" applyBorder="1" applyAlignment="1">
      <alignment horizontal="center" vertical="center" wrapText="1"/>
    </xf>
    <xf numFmtId="0" fontId="14" fillId="4" borderId="1" xfId="0" applyNumberFormat="1" applyFont="1" applyFill="1" applyBorder="1" applyAlignment="1">
      <alignment horizontal="center" vertical="center" wrapText="1"/>
    </xf>
    <xf numFmtId="2" fontId="14" fillId="4" borderId="1" xfId="0" applyNumberFormat="1" applyFont="1" applyFill="1" applyBorder="1" applyAlignment="1">
      <alignment horizontal="center" vertical="center" wrapText="1"/>
    </xf>
    <xf numFmtId="2" fontId="14" fillId="4" borderId="1" xfId="2"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4" borderId="1" xfId="0" applyNumberFormat="1" applyFont="1" applyFill="1" applyBorder="1" applyAlignment="1">
      <alignment horizontal="center" vertical="center"/>
    </xf>
    <xf numFmtId="49" fontId="15" fillId="0" borderId="3" xfId="0" applyNumberFormat="1" applyFont="1" applyFill="1" applyBorder="1" applyAlignment="1">
      <alignment horizontal="center" vertical="center"/>
    </xf>
    <xf numFmtId="49" fontId="15" fillId="4" borderId="3" xfId="0" applyNumberFormat="1" applyFont="1" applyFill="1" applyBorder="1" applyAlignment="1">
      <alignment horizontal="center" vertical="center"/>
    </xf>
    <xf numFmtId="49" fontId="15" fillId="3" borderId="3" xfId="0" applyNumberFormat="1" applyFont="1" applyFill="1" applyBorder="1" applyAlignment="1">
      <alignment horizontal="center" vertical="center"/>
    </xf>
    <xf numFmtId="0" fontId="14" fillId="4" borderId="1" xfId="0" applyFont="1" applyFill="1" applyBorder="1" applyAlignment="1">
      <alignment horizontal="left" vertical="center" wrapText="1"/>
    </xf>
    <xf numFmtId="0" fontId="3" fillId="0" borderId="1" xfId="0" applyFont="1" applyBorder="1" applyAlignment="1">
      <alignment horizontal="center" vertical="center"/>
    </xf>
    <xf numFmtId="2" fontId="15" fillId="3" borderId="7" xfId="0" applyNumberFormat="1" applyFont="1" applyFill="1" applyBorder="1" applyAlignment="1">
      <alignment horizontal="center" vertical="center" wrapText="1"/>
    </xf>
    <xf numFmtId="0" fontId="14" fillId="0" borderId="1" xfId="1" applyFont="1" applyFill="1" applyBorder="1" applyAlignment="1">
      <alignment horizontal="left" vertical="center" wrapText="1"/>
    </xf>
    <xf numFmtId="0" fontId="15" fillId="0" borderId="1" xfId="0" applyFont="1" applyFill="1" applyBorder="1" applyAlignment="1">
      <alignment vertical="center" wrapText="1"/>
    </xf>
    <xf numFmtId="0" fontId="15" fillId="0"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3" borderId="7" xfId="2" applyFont="1" applyFill="1" applyBorder="1" applyAlignment="1">
      <alignment vertical="center" wrapText="1"/>
    </xf>
    <xf numFmtId="0" fontId="15" fillId="3" borderId="7" xfId="2" applyFont="1" applyFill="1" applyBorder="1" applyAlignment="1">
      <alignment horizontal="center" vertical="center" wrapText="1"/>
    </xf>
    <xf numFmtId="0" fontId="15" fillId="0" borderId="1" xfId="0" applyFont="1" applyBorder="1" applyAlignment="1">
      <alignment vertical="top" wrapText="1"/>
    </xf>
    <xf numFmtId="2" fontId="15" fillId="3"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0" borderId="1" xfId="0" applyFont="1" applyFill="1" applyBorder="1" applyAlignment="1">
      <alignment horizontal="left" vertical="center"/>
    </xf>
    <xf numFmtId="0" fontId="15" fillId="0" borderId="1" xfId="0" applyFont="1" applyFill="1" applyBorder="1" applyAlignment="1" applyProtection="1">
      <alignment vertical="justify" wrapText="1"/>
      <protection locked="0"/>
    </xf>
    <xf numFmtId="0" fontId="15" fillId="0" borderId="1" xfId="0" applyFont="1" applyBorder="1" applyAlignment="1">
      <alignment vertical="justify" wrapText="1"/>
    </xf>
    <xf numFmtId="0" fontId="15" fillId="0" borderId="1" xfId="0" applyFont="1" applyFill="1" applyBorder="1" applyAlignment="1">
      <alignment vertical="justify" wrapText="1"/>
    </xf>
    <xf numFmtId="0" fontId="15" fillId="0" borderId="1" xfId="0" applyFont="1" applyBorder="1" applyAlignment="1">
      <alignment horizontal="center" vertical="justify"/>
    </xf>
    <xf numFmtId="0" fontId="15" fillId="0" borderId="9" xfId="0" applyFont="1" applyFill="1" applyBorder="1" applyAlignment="1">
      <alignment vertical="top" wrapText="1"/>
    </xf>
    <xf numFmtId="0" fontId="15" fillId="0" borderId="9" xfId="0" applyFont="1" applyFill="1" applyBorder="1" applyAlignment="1">
      <alignment horizontal="center" vertical="top" wrapText="1"/>
    </xf>
    <xf numFmtId="0" fontId="15" fillId="0" borderId="1" xfId="0" applyFont="1" applyFill="1" applyBorder="1"/>
    <xf numFmtId="0" fontId="15" fillId="0" borderId="1" xfId="0" applyFont="1" applyFill="1" applyBorder="1" applyAlignment="1">
      <alignment horizontal="center" vertical="justify"/>
    </xf>
    <xf numFmtId="0" fontId="15" fillId="0" borderId="1" xfId="0" applyFont="1" applyFill="1" applyBorder="1" applyAlignment="1">
      <alignment vertical="top" wrapText="1"/>
    </xf>
    <xf numFmtId="0" fontId="3" fillId="0" borderId="0" xfId="0" applyFont="1" applyAlignment="1"/>
    <xf numFmtId="2" fontId="3" fillId="0" borderId="10" xfId="0" applyNumberFormat="1" applyFont="1" applyBorder="1" applyAlignment="1"/>
    <xf numFmtId="2" fontId="3" fillId="0" borderId="0" xfId="0" applyNumberFormat="1" applyFont="1" applyAlignment="1"/>
    <xf numFmtId="0" fontId="18" fillId="0" borderId="0" xfId="0" applyFont="1"/>
    <xf numFmtId="0" fontId="3" fillId="0" borderId="1" xfId="0" applyFont="1" applyBorder="1"/>
    <xf numFmtId="0" fontId="3" fillId="0" borderId="1" xfId="0" applyFont="1" applyBorder="1" applyAlignment="1">
      <alignment horizontal="center" vertical="center" wrapText="1"/>
    </xf>
    <xf numFmtId="0" fontId="20" fillId="0" borderId="1" xfId="1" applyFont="1" applyFill="1" applyBorder="1" applyAlignment="1">
      <alignment horizontal="left" vertical="center" wrapText="1"/>
    </xf>
    <xf numFmtId="0" fontId="21" fillId="0" borderId="1" xfId="0" applyFont="1" applyBorder="1"/>
    <xf numFmtId="0" fontId="21" fillId="0" borderId="1" xfId="0" applyFont="1" applyBorder="1" applyAlignment="1">
      <alignment wrapText="1"/>
    </xf>
    <xf numFmtId="0" fontId="14" fillId="4" borderId="1" xfId="1" applyFont="1" applyFill="1" applyBorder="1" applyAlignment="1">
      <alignment horizontal="left" vertical="center" wrapText="1"/>
    </xf>
    <xf numFmtId="0" fontId="15" fillId="0" borderId="1" xfId="0" applyNumberFormat="1" applyFont="1" applyBorder="1" applyAlignment="1">
      <alignment wrapText="1"/>
    </xf>
    <xf numFmtId="0" fontId="15" fillId="0" borderId="1" xfId="0" applyFont="1" applyBorder="1" applyAlignment="1">
      <alignment wrapText="1"/>
    </xf>
    <xf numFmtId="0" fontId="15" fillId="0" borderId="1" xfId="0" applyFont="1" applyBorder="1" applyAlignment="1">
      <alignment horizontal="center" vertical="center"/>
    </xf>
    <xf numFmtId="0" fontId="14" fillId="0" borderId="1" xfId="0" applyFont="1" applyBorder="1" applyAlignment="1">
      <alignment wrapText="1"/>
    </xf>
    <xf numFmtId="0" fontId="15" fillId="0" borderId="1" xfId="0" applyFont="1" applyFill="1" applyBorder="1" applyAlignment="1">
      <alignment wrapText="1"/>
    </xf>
    <xf numFmtId="2" fontId="15" fillId="0" borderId="4" xfId="0" applyNumberFormat="1" applyFont="1" applyFill="1" applyBorder="1" applyAlignment="1">
      <alignment horizontal="center" vertical="center" wrapText="1"/>
    </xf>
    <xf numFmtId="0" fontId="15" fillId="0" borderId="1" xfId="0" applyFont="1" applyBorder="1" applyAlignment="1">
      <alignment horizontal="center" vertical="center" wrapText="1"/>
    </xf>
    <xf numFmtId="0" fontId="20" fillId="0" borderId="1" xfId="0" applyFont="1" applyBorder="1" applyAlignment="1">
      <alignment wrapText="1"/>
    </xf>
    <xf numFmtId="0" fontId="15" fillId="0" borderId="1" xfId="0" applyFont="1" applyBorder="1" applyAlignment="1">
      <alignment horizontal="left" vertical="center" wrapText="1"/>
    </xf>
    <xf numFmtId="49" fontId="14" fillId="4" borderId="1" xfId="0" applyNumberFormat="1" applyFont="1" applyFill="1" applyBorder="1" applyAlignment="1">
      <alignment horizontal="center" vertical="center" wrapText="1"/>
    </xf>
    <xf numFmtId="0" fontId="14" fillId="0" borderId="0" xfId="0" applyFont="1" applyFill="1" applyBorder="1" applyAlignment="1">
      <alignment horizontal="right" vertical="center"/>
    </xf>
    <xf numFmtId="2" fontId="14" fillId="0" borderId="0" xfId="0" applyNumberFormat="1" applyFont="1" applyFill="1" applyBorder="1" applyAlignment="1">
      <alignment horizontal="right" vertical="center"/>
    </xf>
    <xf numFmtId="2" fontId="14" fillId="0" borderId="2" xfId="0" applyNumberFormat="1" applyFont="1" applyFill="1" applyBorder="1" applyAlignment="1">
      <alignment horizontal="center" vertical="center"/>
    </xf>
    <xf numFmtId="2" fontId="14" fillId="0" borderId="1" xfId="0" applyNumberFormat="1" applyFont="1" applyFill="1" applyBorder="1" applyAlignment="1">
      <alignment horizontal="center" vertical="center"/>
    </xf>
    <xf numFmtId="2" fontId="15" fillId="0" borderId="1" xfId="0" applyNumberFormat="1" applyFont="1" applyFill="1" applyBorder="1" applyAlignment="1">
      <alignment horizontal="center" vertical="center"/>
    </xf>
    <xf numFmtId="2" fontId="15" fillId="0" borderId="2" xfId="0" applyNumberFormat="1" applyFont="1" applyFill="1" applyBorder="1" applyAlignment="1">
      <alignment horizontal="center" vertical="center"/>
    </xf>
    <xf numFmtId="0" fontId="3" fillId="0" borderId="10" xfId="0" applyFont="1" applyBorder="1" applyAlignment="1"/>
    <xf numFmtId="0" fontId="15" fillId="0" borderId="3" xfId="0" applyFont="1" applyFill="1" applyBorder="1" applyAlignment="1">
      <alignment horizontal="left" vertical="center" wrapText="1"/>
    </xf>
    <xf numFmtId="2" fontId="7" fillId="0" borderId="1" xfId="1" applyNumberFormat="1" applyFont="1" applyFill="1" applyBorder="1" applyAlignment="1">
      <alignment horizontal="center" vertical="center" wrapText="1"/>
    </xf>
    <xf numFmtId="0" fontId="15" fillId="3" borderId="1" xfId="1" applyFont="1" applyFill="1" applyBorder="1" applyAlignment="1">
      <alignment horizontal="left" vertical="center" wrapText="1"/>
    </xf>
    <xf numFmtId="1" fontId="4" fillId="0" borderId="0" xfId="0" applyNumberFormat="1" applyFont="1" applyFill="1" applyBorder="1" applyAlignment="1">
      <alignment horizontal="left" vertical="center"/>
    </xf>
    <xf numFmtId="0" fontId="15" fillId="0" borderId="1" xfId="0" applyFont="1" applyFill="1" applyBorder="1" applyAlignment="1">
      <alignment horizontal="right" vertical="center"/>
    </xf>
    <xf numFmtId="2" fontId="18" fillId="0" borderId="0" xfId="0" applyNumberFormat="1" applyFont="1"/>
    <xf numFmtId="2" fontId="3" fillId="3" borderId="1" xfId="0" applyNumberFormat="1" applyFont="1" applyFill="1" applyBorder="1" applyAlignment="1">
      <alignment horizontal="center" vertical="center"/>
    </xf>
    <xf numFmtId="0" fontId="20" fillId="3" borderId="1" xfId="0" applyFont="1" applyFill="1" applyBorder="1" applyAlignment="1">
      <alignment vertical="center" wrapText="1"/>
    </xf>
    <xf numFmtId="0" fontId="19" fillId="3" borderId="2" xfId="0" applyFont="1" applyFill="1" applyBorder="1" applyAlignment="1">
      <alignment horizontal="left" vertical="center" wrapText="1"/>
    </xf>
    <xf numFmtId="0" fontId="14" fillId="3" borderId="1" xfId="0" applyFont="1" applyFill="1" applyBorder="1" applyAlignment="1">
      <alignment vertical="center" wrapText="1"/>
    </xf>
    <xf numFmtId="0" fontId="15" fillId="3" borderId="1" xfId="0" applyFont="1" applyFill="1" applyBorder="1" applyAlignment="1">
      <alignment horizontal="center" vertical="center"/>
    </xf>
    <xf numFmtId="0" fontId="15" fillId="3" borderId="1" xfId="0" applyFont="1" applyFill="1" applyBorder="1" applyAlignment="1">
      <alignment vertical="center"/>
    </xf>
    <xf numFmtId="0" fontId="20" fillId="0" borderId="3" xfId="0" applyFont="1" applyFill="1" applyBorder="1" applyAlignment="1">
      <alignment vertical="center" wrapText="1"/>
    </xf>
    <xf numFmtId="0" fontId="20" fillId="0" borderId="4" xfId="0" applyFont="1" applyFill="1" applyBorder="1" applyAlignment="1">
      <alignment vertical="center" wrapText="1"/>
    </xf>
    <xf numFmtId="0" fontId="20" fillId="3" borderId="4" xfId="0" applyFont="1" applyFill="1" applyBorder="1" applyAlignment="1">
      <alignment vertical="center" wrapText="1"/>
    </xf>
    <xf numFmtId="0" fontId="20" fillId="0" borderId="1" xfId="0" applyFont="1" applyFill="1" applyBorder="1" applyAlignment="1">
      <alignment vertical="center" wrapText="1"/>
    </xf>
    <xf numFmtId="0" fontId="15" fillId="0" borderId="1" xfId="0" applyFont="1" applyFill="1" applyBorder="1" applyAlignment="1">
      <alignment horizontal="center" wrapText="1"/>
    </xf>
    <xf numFmtId="0" fontId="14" fillId="4" borderId="3" xfId="0" applyFont="1" applyFill="1" applyBorder="1" applyAlignment="1">
      <alignment vertical="center" wrapText="1"/>
    </xf>
    <xf numFmtId="0" fontId="14" fillId="4" borderId="4" xfId="0" applyFont="1" applyFill="1" applyBorder="1" applyAlignment="1">
      <alignment vertical="center" wrapText="1"/>
    </xf>
    <xf numFmtId="0" fontId="14" fillId="4" borderId="5" xfId="0" applyFont="1" applyFill="1" applyBorder="1" applyAlignment="1">
      <alignment vertical="center" wrapText="1"/>
    </xf>
    <xf numFmtId="0" fontId="20" fillId="0" borderId="8"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4" borderId="1" xfId="0" applyFont="1" applyFill="1" applyBorder="1" applyAlignment="1">
      <alignment vertical="center" wrapText="1"/>
    </xf>
    <xf numFmtId="0" fontId="20" fillId="0" borderId="1" xfId="0" applyFont="1" applyFill="1" applyBorder="1" applyAlignment="1">
      <alignment horizontal="left" vertical="center" wrapText="1"/>
    </xf>
    <xf numFmtId="0" fontId="15" fillId="4" borderId="1" xfId="0" applyFont="1" applyFill="1" applyBorder="1" applyAlignment="1">
      <alignment horizontal="center" vertical="center" wrapText="1"/>
    </xf>
    <xf numFmtId="2" fontId="15" fillId="4" borderId="1" xfId="0" applyNumberFormat="1" applyFont="1" applyFill="1" applyBorder="1" applyAlignment="1">
      <alignment horizontal="center" vertical="center" wrapText="1"/>
    </xf>
    <xf numFmtId="0" fontId="15" fillId="3" borderId="1" xfId="0" applyFont="1" applyFill="1" applyBorder="1" applyAlignment="1">
      <alignment wrapText="1"/>
    </xf>
    <xf numFmtId="0" fontId="19" fillId="4" borderId="1" xfId="0" applyFont="1" applyFill="1" applyBorder="1" applyAlignment="1">
      <alignment vertical="center" wrapText="1"/>
    </xf>
    <xf numFmtId="0" fontId="3" fillId="0" borderId="1" xfId="0" applyFont="1" applyFill="1" applyBorder="1" applyAlignment="1">
      <alignment vertical="justify" wrapText="1"/>
    </xf>
    <xf numFmtId="0" fontId="3" fillId="0" borderId="1" xfId="0" applyFont="1" applyFill="1" applyBorder="1" applyAlignment="1">
      <alignment horizontal="center" vertical="center"/>
    </xf>
    <xf numFmtId="0" fontId="14" fillId="0" borderId="1" xfId="0" applyFont="1" applyFill="1" applyBorder="1" applyAlignment="1">
      <alignment vertical="center" wrapText="1"/>
    </xf>
    <xf numFmtId="0" fontId="14" fillId="3" borderId="2" xfId="0" applyFont="1" applyFill="1" applyBorder="1" applyAlignment="1">
      <alignment horizontal="left" vertical="center" wrapText="1"/>
    </xf>
    <xf numFmtId="0" fontId="3" fillId="3" borderId="1" xfId="0" applyFont="1" applyFill="1" applyBorder="1" applyAlignment="1">
      <alignment wrapText="1"/>
    </xf>
    <xf numFmtId="0" fontId="3" fillId="0" borderId="0" xfId="0" applyFont="1" applyAlignment="1">
      <alignment vertical="center"/>
    </xf>
    <xf numFmtId="2" fontId="3" fillId="0" borderId="0" xfId="0" applyNumberFormat="1" applyFont="1" applyAlignment="1">
      <alignment vertical="center"/>
    </xf>
    <xf numFmtId="1" fontId="4" fillId="0" borderId="0" xfId="0" applyNumberFormat="1" applyFont="1" applyFill="1" applyBorder="1" applyAlignment="1">
      <alignment horizontal="left" vertical="center"/>
    </xf>
    <xf numFmtId="0" fontId="15" fillId="3" borderId="3" xfId="0" applyFont="1" applyFill="1" applyBorder="1" applyAlignment="1">
      <alignment horizontal="left" vertical="center" wrapText="1"/>
    </xf>
    <xf numFmtId="0" fontId="15" fillId="3" borderId="1" xfId="0" applyFont="1" applyFill="1" applyBorder="1" applyAlignment="1" applyProtection="1">
      <alignment vertical="justify" wrapText="1"/>
      <protection locked="0"/>
    </xf>
    <xf numFmtId="0" fontId="15" fillId="3" borderId="1" xfId="0" applyFont="1" applyFill="1" applyBorder="1" applyAlignment="1">
      <alignment vertical="justify" wrapText="1"/>
    </xf>
    <xf numFmtId="0" fontId="15" fillId="3" borderId="1" xfId="0" applyFont="1" applyFill="1" applyBorder="1" applyAlignment="1">
      <alignment horizontal="left" vertical="center" wrapText="1"/>
    </xf>
    <xf numFmtId="0" fontId="15" fillId="3" borderId="1" xfId="5" applyFont="1" applyFill="1" applyBorder="1" applyAlignment="1">
      <alignment horizontal="left" vertical="center" wrapText="1"/>
    </xf>
    <xf numFmtId="0" fontId="15" fillId="3" borderId="1" xfId="5" applyFont="1" applyFill="1" applyBorder="1" applyAlignment="1">
      <alignment horizontal="left" vertical="center"/>
    </xf>
    <xf numFmtId="0" fontId="21" fillId="3" borderId="0" xfId="0" applyFont="1" applyFill="1" applyAlignment="1">
      <alignment vertical="center" wrapText="1"/>
    </xf>
    <xf numFmtId="2" fontId="24" fillId="3" borderId="1" xfId="0" applyNumberFormat="1" applyFont="1" applyFill="1" applyBorder="1" applyAlignment="1">
      <alignment horizontal="center" vertical="center" wrapText="1"/>
    </xf>
    <xf numFmtId="2" fontId="15" fillId="0" borderId="3" xfId="0" applyNumberFormat="1" applyFont="1" applyFill="1" applyBorder="1" applyAlignment="1">
      <alignment horizontal="center" vertical="center" wrapText="1"/>
    </xf>
    <xf numFmtId="0" fontId="14" fillId="0" borderId="3" xfId="0" applyFont="1" applyFill="1" applyBorder="1" applyAlignment="1">
      <alignment vertical="center" wrapText="1"/>
    </xf>
    <xf numFmtId="0" fontId="15" fillId="3" borderId="1" xfId="0" applyFont="1" applyFill="1" applyBorder="1" applyAlignment="1">
      <alignment vertical="top" wrapText="1"/>
    </xf>
    <xf numFmtId="0" fontId="15" fillId="3" borderId="9" xfId="0" applyFont="1" applyFill="1" applyBorder="1" applyAlignment="1">
      <alignment vertical="top" wrapText="1"/>
    </xf>
    <xf numFmtId="0" fontId="15" fillId="3" borderId="1" xfId="0" applyFont="1" applyFill="1" applyBorder="1"/>
    <xf numFmtId="49" fontId="15" fillId="3" borderId="1" xfId="7" applyNumberFormat="1" applyFont="1" applyFill="1" applyBorder="1" applyAlignment="1">
      <alignment horizontal="left" vertical="center" wrapText="1"/>
    </xf>
    <xf numFmtId="49" fontId="15" fillId="3" borderId="1" xfId="7" applyNumberFormat="1" applyFont="1" applyFill="1" applyBorder="1" applyAlignment="1">
      <alignment horizontal="left" vertical="center"/>
    </xf>
    <xf numFmtId="0" fontId="15" fillId="3" borderId="1" xfId="5" applyNumberFormat="1" applyFont="1" applyFill="1" applyBorder="1" applyAlignment="1" applyProtection="1">
      <alignment horizontal="center" vertical="center" wrapText="1"/>
    </xf>
    <xf numFmtId="0" fontId="3" fillId="3" borderId="1" xfId="0" applyNumberFormat="1" applyFont="1" applyFill="1" applyBorder="1" applyAlignment="1">
      <alignment wrapText="1"/>
    </xf>
    <xf numFmtId="0" fontId="3" fillId="3" borderId="1" xfId="0" applyFont="1" applyFill="1" applyBorder="1" applyAlignment="1">
      <alignment horizontal="center" vertical="center"/>
    </xf>
    <xf numFmtId="0" fontId="21" fillId="3" borderId="1" xfId="0" applyFont="1" applyFill="1" applyBorder="1" applyAlignment="1">
      <alignment wrapText="1"/>
    </xf>
    <xf numFmtId="0" fontId="3" fillId="3" borderId="1" xfId="0" applyFont="1" applyFill="1" applyBorder="1" applyAlignment="1">
      <alignment horizontal="center" vertical="center" wrapText="1"/>
    </xf>
    <xf numFmtId="0" fontId="3" fillId="3" borderId="1" xfId="0" applyFont="1" applyFill="1" applyBorder="1" applyAlignment="1">
      <alignment vertical="top" wrapText="1"/>
    </xf>
    <xf numFmtId="0" fontId="3" fillId="3" borderId="1" xfId="0" applyFont="1" applyFill="1" applyBorder="1" applyAlignment="1">
      <alignment horizontal="left" vertical="center" wrapText="1"/>
    </xf>
    <xf numFmtId="0" fontId="3" fillId="3" borderId="1" xfId="0" applyFont="1" applyFill="1" applyBorder="1" applyAlignment="1">
      <alignment vertical="center" wrapText="1"/>
    </xf>
    <xf numFmtId="0" fontId="3" fillId="3" borderId="0" xfId="0" applyFont="1" applyFill="1" applyAlignment="1">
      <alignment vertical="center" wrapText="1"/>
    </xf>
    <xf numFmtId="2" fontId="3" fillId="0" borderId="1" xfId="0" applyNumberFormat="1" applyFont="1" applyBorder="1"/>
    <xf numFmtId="1" fontId="11" fillId="0" borderId="0" xfId="0" applyNumberFormat="1" applyFont="1" applyFill="1" applyBorder="1" applyAlignment="1">
      <alignment horizontal="left" vertical="center"/>
    </xf>
    <xf numFmtId="1" fontId="4" fillId="0" borderId="0" xfId="0" applyNumberFormat="1" applyFont="1" applyFill="1" applyBorder="1" applyAlignment="1">
      <alignment horizontal="left" vertical="center"/>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164" fontId="8" fillId="0" borderId="1" xfId="0" applyNumberFormat="1" applyFont="1" applyFill="1" applyBorder="1" applyAlignment="1">
      <alignment horizontal="left" vertical="center"/>
    </xf>
    <xf numFmtId="164" fontId="8" fillId="0" borderId="1" xfId="0" applyNumberFormat="1"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164" fontId="8" fillId="0" borderId="3" xfId="0" applyNumberFormat="1" applyFont="1" applyFill="1" applyBorder="1" applyAlignment="1">
      <alignment horizontal="left" vertical="center"/>
    </xf>
    <xf numFmtId="164" fontId="8" fillId="0" borderId="4" xfId="0" applyNumberFormat="1" applyFont="1" applyFill="1" applyBorder="1" applyAlignment="1">
      <alignment horizontal="left" vertical="center"/>
    </xf>
    <xf numFmtId="164" fontId="8" fillId="0" borderId="5" xfId="0" applyNumberFormat="1" applyFont="1" applyFill="1" applyBorder="1" applyAlignment="1">
      <alignment horizontal="left" vertical="center"/>
    </xf>
    <xf numFmtId="164" fontId="8" fillId="0" borderId="3" xfId="0" applyNumberFormat="1" applyFont="1" applyFill="1" applyBorder="1" applyAlignment="1">
      <alignment horizontal="left" vertical="center" wrapText="1"/>
    </xf>
    <xf numFmtId="164" fontId="8" fillId="0" borderId="4" xfId="0" applyNumberFormat="1" applyFont="1" applyFill="1" applyBorder="1" applyAlignment="1">
      <alignment horizontal="left" vertical="center" wrapText="1"/>
    </xf>
    <xf numFmtId="164" fontId="8" fillId="0" borderId="5" xfId="0" applyNumberFormat="1" applyFont="1" applyFill="1" applyBorder="1" applyAlignment="1">
      <alignment horizontal="left" vertical="center" wrapText="1"/>
    </xf>
    <xf numFmtId="0" fontId="14" fillId="0" borderId="1" xfId="0" applyFont="1" applyFill="1" applyBorder="1" applyAlignment="1">
      <alignment horizontal="right" vertical="center"/>
    </xf>
    <xf numFmtId="0" fontId="15" fillId="0" borderId="1" xfId="0" applyFont="1" applyFill="1" applyBorder="1" applyAlignment="1">
      <alignment horizontal="right" vertical="center"/>
    </xf>
  </cellXfs>
  <cellStyles count="14">
    <cellStyle name="Good" xfId="1" builtinId="26"/>
    <cellStyle name="Good 2" xfId="5"/>
    <cellStyle name="Good 3" xfId="10"/>
    <cellStyle name="Normal" xfId="0" builtinId="0"/>
    <cellStyle name="Normal 2" xfId="3"/>
    <cellStyle name="Normal 2 2" xfId="6"/>
    <cellStyle name="Normal 2 3" xfId="11"/>
    <cellStyle name="Normal 2 4" xfId="13"/>
    <cellStyle name="Normal 3" xfId="4"/>
    <cellStyle name="Normal 4" xfId="9"/>
    <cellStyle name="Normal 5" xfId="12"/>
    <cellStyle name="Normal_Sheet1" xfId="2"/>
    <cellStyle name="Style 1" xfId="7"/>
    <cellStyle name="Обычный_Лист1"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BreakPreview" zoomScale="115" zoomScaleNormal="160" zoomScaleSheetLayoutView="115" workbookViewId="0">
      <selection activeCell="A10" sqref="A10:B10"/>
    </sheetView>
  </sheetViews>
  <sheetFormatPr defaultRowHeight="12.75" x14ac:dyDescent="0.2"/>
  <cols>
    <col min="1" max="1" width="15.42578125" customWidth="1"/>
    <col min="2" max="2" width="61.140625" customWidth="1"/>
    <col min="3" max="3" width="10" customWidth="1"/>
  </cols>
  <sheetData>
    <row r="1" spans="1:6" x14ac:dyDescent="0.2">
      <c r="A1" s="168" t="s">
        <v>84</v>
      </c>
      <c r="B1" s="168"/>
      <c r="C1" s="168"/>
    </row>
    <row r="2" spans="1:6" x14ac:dyDescent="0.2">
      <c r="A2" s="169"/>
      <c r="B2" s="169"/>
      <c r="C2" s="169"/>
    </row>
    <row r="3" spans="1:6" x14ac:dyDescent="0.2">
      <c r="A3" s="7" t="s">
        <v>8</v>
      </c>
      <c r="B3" s="170" t="s">
        <v>31</v>
      </c>
      <c r="C3" s="170"/>
    </row>
    <row r="4" spans="1:6" x14ac:dyDescent="0.2">
      <c r="A4" s="7" t="s">
        <v>9</v>
      </c>
      <c r="B4" s="170" t="s">
        <v>32</v>
      </c>
      <c r="C4" s="170"/>
    </row>
    <row r="5" spans="1:6" ht="24" x14ac:dyDescent="0.2">
      <c r="A5" s="11" t="s">
        <v>28</v>
      </c>
      <c r="B5" s="171" t="s">
        <v>33</v>
      </c>
      <c r="C5" s="171"/>
    </row>
    <row r="6" spans="1:6" x14ac:dyDescent="0.2">
      <c r="A6" s="11" t="s">
        <v>29</v>
      </c>
      <c r="B6" s="170" t="s">
        <v>34</v>
      </c>
      <c r="C6" s="170"/>
    </row>
    <row r="7" spans="1:6" ht="22.5" x14ac:dyDescent="0.2">
      <c r="A7" s="172" t="s">
        <v>85</v>
      </c>
      <c r="B7" s="173"/>
      <c r="C7" s="6" t="s">
        <v>86</v>
      </c>
    </row>
    <row r="8" spans="1:6" x14ac:dyDescent="0.2">
      <c r="A8" s="166" t="str">
        <f>Atmodas!A1</f>
        <v>Tāme Nr. 1 (Atmodas iela)</v>
      </c>
      <c r="B8" s="167" t="s">
        <v>5</v>
      </c>
      <c r="C8" s="15">
        <f>Atmodas!F224</f>
        <v>0</v>
      </c>
    </row>
    <row r="9" spans="1:6" x14ac:dyDescent="0.2">
      <c r="A9" s="166" t="str">
        <f>Dumu!A1</f>
        <v>Tāme Nr. 2 (Dūmu iela)</v>
      </c>
      <c r="B9" s="167"/>
      <c r="C9" s="15">
        <f>Dumu!F273</f>
        <v>0</v>
      </c>
    </row>
    <row r="10" spans="1:6" x14ac:dyDescent="0.2">
      <c r="A10" s="166" t="str">
        <f>Kadiku!A1:F1</f>
        <v>Tāme Nr. 3 (Kadiķu iela)</v>
      </c>
      <c r="B10" s="167"/>
      <c r="C10" s="15">
        <f>Kadiku!F289</f>
        <v>0</v>
      </c>
    </row>
    <row r="11" spans="1:6" x14ac:dyDescent="0.2">
      <c r="A11" s="1"/>
      <c r="B11" s="16" t="s">
        <v>89</v>
      </c>
      <c r="C11" s="103">
        <f>SUM(C8:C10)</f>
        <v>0</v>
      </c>
      <c r="E11" s="107"/>
    </row>
    <row r="12" spans="1:6" x14ac:dyDescent="0.2">
      <c r="A12" s="1"/>
      <c r="B12" s="16" t="s">
        <v>87</v>
      </c>
      <c r="C12" s="15">
        <f>ROUND(C11*0.21,2)</f>
        <v>0</v>
      </c>
    </row>
    <row r="13" spans="1:6" x14ac:dyDescent="0.2">
      <c r="A13" s="1"/>
      <c r="B13" s="16" t="s">
        <v>88</v>
      </c>
      <c r="C13" s="15">
        <f>C11+C12</f>
        <v>0</v>
      </c>
    </row>
    <row r="14" spans="1:6" x14ac:dyDescent="0.2">
      <c r="A14" s="2"/>
      <c r="B14" s="2"/>
      <c r="C14" s="2"/>
    </row>
    <row r="15" spans="1:6" x14ac:dyDescent="0.2">
      <c r="A15" s="14"/>
      <c r="B15" s="4"/>
      <c r="C15" s="2"/>
    </row>
    <row r="16" spans="1:6" x14ac:dyDescent="0.2">
      <c r="A16" s="14"/>
      <c r="B16" s="4"/>
      <c r="C16" s="8"/>
      <c r="D16" s="2"/>
      <c r="E16" s="2"/>
      <c r="F16" s="2"/>
    </row>
    <row r="17" spans="1:6" x14ac:dyDescent="0.2">
      <c r="A17" s="165"/>
      <c r="B17" s="165"/>
      <c r="C17" s="165"/>
      <c r="D17" s="165"/>
      <c r="E17" s="165"/>
      <c r="F17" s="165"/>
    </row>
    <row r="18" spans="1:6" x14ac:dyDescent="0.2">
      <c r="A18" s="165"/>
      <c r="B18" s="165"/>
      <c r="C18" s="165"/>
      <c r="D18" s="165"/>
      <c r="E18" s="165"/>
      <c r="F18" s="165"/>
    </row>
    <row r="19" spans="1:6" x14ac:dyDescent="0.2">
      <c r="A19" s="165"/>
      <c r="B19" s="165"/>
      <c r="C19" s="165"/>
      <c r="D19" s="165"/>
      <c r="E19" s="165"/>
      <c r="F19" s="165"/>
    </row>
    <row r="20" spans="1:6" x14ac:dyDescent="0.2">
      <c r="A20" s="165"/>
      <c r="B20" s="165"/>
      <c r="C20" s="165"/>
      <c r="D20" s="165"/>
      <c r="E20" s="165"/>
      <c r="F20" s="165"/>
    </row>
    <row r="21" spans="1:6" x14ac:dyDescent="0.2">
      <c r="A21" s="165"/>
      <c r="B21" s="165"/>
      <c r="C21" s="165"/>
      <c r="D21" s="165"/>
      <c r="E21" s="165"/>
      <c r="F21" s="165"/>
    </row>
    <row r="22" spans="1:6" x14ac:dyDescent="0.2">
      <c r="A22" s="165"/>
      <c r="B22" s="165"/>
      <c r="C22" s="165"/>
      <c r="D22" s="165"/>
      <c r="E22" s="165"/>
      <c r="F22" s="165"/>
    </row>
    <row r="23" spans="1:6" x14ac:dyDescent="0.2">
      <c r="A23" s="165"/>
      <c r="B23" s="165"/>
      <c r="C23" s="165"/>
      <c r="D23" s="165"/>
      <c r="E23" s="165"/>
      <c r="F23" s="165"/>
    </row>
    <row r="24" spans="1:6" x14ac:dyDescent="0.2">
      <c r="A24" s="165"/>
      <c r="B24" s="165"/>
      <c r="C24" s="165"/>
      <c r="D24" s="165"/>
      <c r="E24" s="165"/>
      <c r="F24" s="165"/>
    </row>
    <row r="25" spans="1:6" x14ac:dyDescent="0.2">
      <c r="A25" s="164"/>
      <c r="B25" s="164"/>
      <c r="C25" s="164"/>
      <c r="D25" s="164"/>
      <c r="E25" s="164"/>
      <c r="F25" s="164"/>
    </row>
    <row r="26" spans="1:6" x14ac:dyDescent="0.2">
      <c r="A26" s="10"/>
      <c r="B26" s="2"/>
      <c r="C26" s="2"/>
      <c r="D26" s="2"/>
      <c r="E26" s="2"/>
      <c r="F26" s="2"/>
    </row>
    <row r="27" spans="1:6" x14ac:dyDescent="0.2">
      <c r="A27" s="10"/>
      <c r="B27" s="5"/>
      <c r="C27" s="14"/>
      <c r="D27" s="2"/>
      <c r="E27" s="2"/>
      <c r="F27" s="2"/>
    </row>
  </sheetData>
  <mergeCells count="18">
    <mergeCell ref="A8:B8"/>
    <mergeCell ref="A1:C2"/>
    <mergeCell ref="B3:C3"/>
    <mergeCell ref="B4:C4"/>
    <mergeCell ref="B5:C5"/>
    <mergeCell ref="B6:C6"/>
    <mergeCell ref="A7:B7"/>
    <mergeCell ref="A25:F25"/>
    <mergeCell ref="A21:F21"/>
    <mergeCell ref="A18:F18"/>
    <mergeCell ref="A10:B10"/>
    <mergeCell ref="A9:B9"/>
    <mergeCell ref="A17:F17"/>
    <mergeCell ref="A19:F19"/>
    <mergeCell ref="A20:F20"/>
    <mergeCell ref="A22:F22"/>
    <mergeCell ref="A23:F23"/>
    <mergeCell ref="A24:F24"/>
  </mergeCells>
  <pageMargins left="0.70866141732283472" right="0.70866141732283472" top="0.74803149606299213" bottom="0.74803149606299213" header="0.31496062992125984" footer="0.31496062992125984"/>
  <pageSetup paperSize="9" scale="11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pageSetUpPr fitToPage="1"/>
  </sheetPr>
  <dimension ref="A1:O234"/>
  <sheetViews>
    <sheetView showZeros="0" view="pageBreakPreview" zoomScaleNormal="100" zoomScaleSheetLayoutView="100" workbookViewId="0">
      <selection activeCell="E219" sqref="E9:E219"/>
    </sheetView>
  </sheetViews>
  <sheetFormatPr defaultRowHeight="12.75" x14ac:dyDescent="0.2"/>
  <cols>
    <col min="1" max="1" width="11.85546875" style="2" customWidth="1"/>
    <col min="2" max="2" width="68.42578125" style="2" customWidth="1"/>
    <col min="3" max="3" width="10.7109375" style="2" customWidth="1"/>
    <col min="4" max="4" width="9.5703125" style="2" customWidth="1"/>
    <col min="5" max="5" width="8.140625" style="2" customWidth="1"/>
    <col min="6" max="6" width="11.28515625" style="2" customWidth="1"/>
    <col min="7" max="7" width="8.140625" style="2" customWidth="1"/>
    <col min="8" max="8" width="8.28515625" style="2" customWidth="1"/>
    <col min="9" max="9" width="12.42578125" style="2" customWidth="1"/>
    <col min="10" max="10" width="7.140625" style="2" customWidth="1"/>
    <col min="11" max="11" width="8.140625" style="2" customWidth="1"/>
    <col min="12" max="16384" width="9.140625" style="2"/>
  </cols>
  <sheetData>
    <row r="1" spans="1:15" ht="39.75" customHeight="1" x14ac:dyDescent="0.2">
      <c r="A1" s="168" t="s">
        <v>622</v>
      </c>
      <c r="B1" s="168"/>
      <c r="C1" s="168"/>
      <c r="D1" s="168"/>
      <c r="E1" s="168"/>
      <c r="F1" s="168"/>
    </row>
    <row r="2" spans="1:15" x14ac:dyDescent="0.2">
      <c r="A2" s="7" t="s">
        <v>8</v>
      </c>
      <c r="B2" s="174" t="s">
        <v>31</v>
      </c>
      <c r="C2" s="175"/>
      <c r="D2" s="175"/>
      <c r="E2" s="175"/>
      <c r="F2" s="176"/>
    </row>
    <row r="3" spans="1:15" x14ac:dyDescent="0.2">
      <c r="A3" s="7" t="s">
        <v>9</v>
      </c>
      <c r="B3" s="174" t="s">
        <v>32</v>
      </c>
      <c r="C3" s="175"/>
      <c r="D3" s="175"/>
      <c r="E3" s="175"/>
      <c r="F3" s="176"/>
    </row>
    <row r="4" spans="1:15" ht="24" customHeight="1" x14ac:dyDescent="0.2">
      <c r="A4" s="11" t="s">
        <v>28</v>
      </c>
      <c r="B4" s="177" t="s">
        <v>33</v>
      </c>
      <c r="C4" s="178"/>
      <c r="D4" s="178"/>
      <c r="E4" s="178"/>
      <c r="F4" s="179"/>
    </row>
    <row r="5" spans="1:15" ht="24" customHeight="1" x14ac:dyDescent="0.2">
      <c r="A5" s="11" t="s">
        <v>29</v>
      </c>
      <c r="B5" s="177" t="s">
        <v>34</v>
      </c>
      <c r="C5" s="178"/>
      <c r="D5" s="178"/>
      <c r="E5" s="178"/>
      <c r="F5" s="179"/>
    </row>
    <row r="6" spans="1:15" ht="36" x14ac:dyDescent="0.2">
      <c r="A6" s="17" t="s">
        <v>0</v>
      </c>
      <c r="B6" s="17" t="s">
        <v>1</v>
      </c>
      <c r="C6" s="18" t="s">
        <v>2</v>
      </c>
      <c r="D6" s="19" t="s">
        <v>3</v>
      </c>
      <c r="E6" s="19" t="s">
        <v>12</v>
      </c>
      <c r="F6" s="20" t="s">
        <v>13</v>
      </c>
      <c r="G6" s="101"/>
      <c r="H6" s="75"/>
      <c r="I6" s="75"/>
      <c r="J6" s="75"/>
      <c r="K6" s="75"/>
      <c r="L6" s="75"/>
      <c r="M6" s="75"/>
      <c r="N6" s="75"/>
      <c r="O6" s="75"/>
    </row>
    <row r="7" spans="1:15" x14ac:dyDescent="0.2">
      <c r="A7" s="43">
        <v>1</v>
      </c>
      <c r="B7" s="52" t="s">
        <v>182</v>
      </c>
      <c r="C7" s="44"/>
      <c r="D7" s="45"/>
      <c r="E7" s="45"/>
      <c r="F7" s="46"/>
      <c r="G7" s="101"/>
      <c r="H7" s="75"/>
      <c r="I7" s="75"/>
      <c r="J7" s="75"/>
      <c r="K7" s="75"/>
      <c r="L7" s="75"/>
      <c r="M7" s="75"/>
      <c r="N7" s="75"/>
      <c r="O7" s="75"/>
    </row>
    <row r="8" spans="1:15" s="3" customFormat="1" ht="14.25" x14ac:dyDescent="0.2">
      <c r="A8" s="21"/>
      <c r="B8" s="117" t="s">
        <v>4</v>
      </c>
      <c r="C8" s="117"/>
      <c r="D8" s="117"/>
      <c r="E8" s="117"/>
      <c r="F8" s="117"/>
      <c r="G8" s="101"/>
      <c r="H8" s="75"/>
      <c r="I8" s="75"/>
      <c r="J8" s="75"/>
      <c r="K8" s="75"/>
      <c r="L8" s="75"/>
      <c r="M8" s="75"/>
      <c r="N8" s="75"/>
      <c r="O8" s="75"/>
    </row>
    <row r="9" spans="1:15" x14ac:dyDescent="0.2">
      <c r="A9" s="47">
        <v>1.1000000000000001</v>
      </c>
      <c r="B9" s="22" t="s">
        <v>5</v>
      </c>
      <c r="C9" s="23" t="s">
        <v>25</v>
      </c>
      <c r="D9" s="63">
        <v>1.5</v>
      </c>
      <c r="E9" s="63"/>
      <c r="F9" s="63">
        <f>ROUND(D9*E9,2)</f>
        <v>0</v>
      </c>
      <c r="G9" s="101"/>
      <c r="H9" s="75"/>
      <c r="I9" s="137"/>
      <c r="J9" s="75"/>
      <c r="K9" s="77"/>
      <c r="L9" s="75"/>
      <c r="M9" s="75"/>
      <c r="N9" s="75"/>
      <c r="O9" s="75"/>
    </row>
    <row r="10" spans="1:15" x14ac:dyDescent="0.2">
      <c r="A10" s="47" t="s">
        <v>188</v>
      </c>
      <c r="B10" s="22" t="s">
        <v>16</v>
      </c>
      <c r="C10" s="23" t="s">
        <v>7</v>
      </c>
      <c r="D10" s="63">
        <v>19</v>
      </c>
      <c r="E10" s="63"/>
      <c r="F10" s="63">
        <f t="shared" ref="F10:F60" si="0">ROUND(D10*E10,2)</f>
        <v>0</v>
      </c>
      <c r="G10" s="101"/>
      <c r="H10" s="75"/>
      <c r="I10" s="137"/>
      <c r="J10" s="75"/>
      <c r="K10" s="77"/>
      <c r="L10" s="75"/>
      <c r="M10" s="75"/>
      <c r="N10" s="75"/>
      <c r="O10" s="75"/>
    </row>
    <row r="11" spans="1:15" ht="13.5" x14ac:dyDescent="0.2">
      <c r="A11" s="47" t="s">
        <v>189</v>
      </c>
      <c r="B11" s="22" t="s">
        <v>78</v>
      </c>
      <c r="C11" s="23" t="s">
        <v>176</v>
      </c>
      <c r="D11" s="63">
        <v>514.29999999999995</v>
      </c>
      <c r="E11" s="63"/>
      <c r="F11" s="63">
        <f t="shared" si="0"/>
        <v>0</v>
      </c>
      <c r="G11" s="101"/>
      <c r="H11" s="75"/>
      <c r="I11" s="137"/>
      <c r="J11" s="75"/>
      <c r="K11" s="77"/>
      <c r="L11" s="75"/>
      <c r="M11" s="75"/>
      <c r="N11" s="75"/>
      <c r="O11" s="75"/>
    </row>
    <row r="12" spans="1:15" ht="13.5" x14ac:dyDescent="0.2">
      <c r="A12" s="47" t="s">
        <v>190</v>
      </c>
      <c r="B12" s="22" t="s">
        <v>82</v>
      </c>
      <c r="C12" s="23" t="s">
        <v>176</v>
      </c>
      <c r="D12" s="63">
        <v>99.3</v>
      </c>
      <c r="E12" s="63"/>
      <c r="F12" s="63">
        <f t="shared" si="0"/>
        <v>0</v>
      </c>
      <c r="G12" s="101"/>
      <c r="H12" s="75"/>
      <c r="I12" s="137"/>
      <c r="J12" s="75"/>
      <c r="K12" s="77"/>
      <c r="L12" s="75"/>
      <c r="M12" s="75"/>
      <c r="N12" s="75"/>
      <c r="O12" s="75"/>
    </row>
    <row r="13" spans="1:15" ht="13.5" x14ac:dyDescent="0.2">
      <c r="A13" s="47" t="s">
        <v>191</v>
      </c>
      <c r="B13" s="22" t="s">
        <v>79</v>
      </c>
      <c r="C13" s="23" t="s">
        <v>176</v>
      </c>
      <c r="D13" s="63">
        <v>43.5</v>
      </c>
      <c r="E13" s="63"/>
      <c r="F13" s="63">
        <f t="shared" si="0"/>
        <v>0</v>
      </c>
      <c r="G13" s="101"/>
      <c r="H13" s="75"/>
      <c r="I13" s="137"/>
      <c r="J13" s="75"/>
      <c r="K13" s="77"/>
      <c r="L13" s="75"/>
      <c r="M13" s="75"/>
      <c r="N13" s="75"/>
      <c r="O13" s="75"/>
    </row>
    <row r="14" spans="1:15" x14ac:dyDescent="0.2">
      <c r="A14" s="47" t="s">
        <v>192</v>
      </c>
      <c r="B14" s="22" t="s">
        <v>20</v>
      </c>
      <c r="C14" s="23" t="s">
        <v>7</v>
      </c>
      <c r="D14" s="63">
        <v>1810.9</v>
      </c>
      <c r="E14" s="63"/>
      <c r="F14" s="63">
        <f t="shared" si="0"/>
        <v>0</v>
      </c>
      <c r="G14" s="101"/>
      <c r="H14" s="75"/>
      <c r="I14" s="137"/>
      <c r="J14" s="75"/>
      <c r="K14" s="77"/>
      <c r="L14" s="75"/>
      <c r="M14" s="75"/>
      <c r="N14" s="75"/>
      <c r="O14" s="75"/>
    </row>
    <row r="15" spans="1:15" ht="13.5" x14ac:dyDescent="0.2">
      <c r="A15" s="47" t="s">
        <v>193</v>
      </c>
      <c r="B15" s="22" t="s">
        <v>64</v>
      </c>
      <c r="C15" s="23" t="s">
        <v>176</v>
      </c>
      <c r="D15" s="63">
        <v>149.19999999999999</v>
      </c>
      <c r="E15" s="63"/>
      <c r="F15" s="63">
        <f t="shared" si="0"/>
        <v>0</v>
      </c>
      <c r="G15" s="101"/>
      <c r="H15" s="75"/>
      <c r="I15" s="137"/>
      <c r="J15" s="75"/>
      <c r="K15" s="77"/>
      <c r="L15" s="75"/>
      <c r="M15" s="75"/>
      <c r="N15" s="75"/>
      <c r="O15" s="75"/>
    </row>
    <row r="16" spans="1:15" ht="13.5" x14ac:dyDescent="0.2">
      <c r="A16" s="47" t="s">
        <v>194</v>
      </c>
      <c r="B16" s="22" t="s">
        <v>75</v>
      </c>
      <c r="C16" s="23" t="s">
        <v>176</v>
      </c>
      <c r="D16" s="63">
        <v>3.5</v>
      </c>
      <c r="E16" s="63"/>
      <c r="F16" s="63">
        <f t="shared" si="0"/>
        <v>0</v>
      </c>
      <c r="G16" s="101"/>
      <c r="H16" s="75"/>
      <c r="I16" s="137"/>
      <c r="J16" s="75"/>
      <c r="K16" s="77"/>
      <c r="L16" s="75"/>
      <c r="M16" s="75"/>
      <c r="N16" s="75"/>
      <c r="O16" s="75"/>
    </row>
    <row r="17" spans="1:15" x14ac:dyDescent="0.2">
      <c r="A17" s="47" t="s">
        <v>195</v>
      </c>
      <c r="B17" s="22" t="s">
        <v>458</v>
      </c>
      <c r="C17" s="23" t="s">
        <v>10</v>
      </c>
      <c r="D17" s="63">
        <v>1</v>
      </c>
      <c r="E17" s="63"/>
      <c r="F17" s="63">
        <f t="shared" si="0"/>
        <v>0</v>
      </c>
      <c r="G17" s="101"/>
      <c r="H17" s="75"/>
      <c r="I17" s="137"/>
      <c r="J17" s="75"/>
      <c r="K17" s="77"/>
      <c r="L17" s="75"/>
      <c r="M17" s="75"/>
      <c r="N17" s="75"/>
      <c r="O17" s="75"/>
    </row>
    <row r="18" spans="1:15" x14ac:dyDescent="0.2">
      <c r="A18" s="47" t="s">
        <v>465</v>
      </c>
      <c r="B18" s="22" t="s">
        <v>76</v>
      </c>
      <c r="C18" s="23" t="s">
        <v>10</v>
      </c>
      <c r="D18" s="63">
        <v>22</v>
      </c>
      <c r="E18" s="63"/>
      <c r="F18" s="63">
        <f t="shared" si="0"/>
        <v>0</v>
      </c>
      <c r="G18" s="101"/>
      <c r="H18" s="75"/>
      <c r="I18" s="137"/>
      <c r="J18" s="75"/>
      <c r="K18" s="77"/>
      <c r="L18" s="75"/>
      <c r="M18" s="75"/>
      <c r="N18" s="75"/>
      <c r="O18" s="75"/>
    </row>
    <row r="19" spans="1:15" ht="36" x14ac:dyDescent="0.2">
      <c r="A19" s="47" t="s">
        <v>329</v>
      </c>
      <c r="B19" s="102" t="s">
        <v>459</v>
      </c>
      <c r="C19" s="23" t="s">
        <v>10</v>
      </c>
      <c r="D19" s="63">
        <v>1</v>
      </c>
      <c r="E19" s="63"/>
      <c r="F19" s="63">
        <f t="shared" si="0"/>
        <v>0</v>
      </c>
      <c r="G19" s="101"/>
      <c r="H19" s="75"/>
      <c r="I19" s="137"/>
      <c r="J19" s="75"/>
      <c r="K19" s="77"/>
      <c r="L19" s="75"/>
      <c r="M19" s="75"/>
      <c r="N19" s="75"/>
      <c r="O19" s="75"/>
    </row>
    <row r="20" spans="1:15" ht="36" x14ac:dyDescent="0.2">
      <c r="A20" s="47" t="s">
        <v>330</v>
      </c>
      <c r="B20" s="102" t="s">
        <v>460</v>
      </c>
      <c r="C20" s="23" t="s">
        <v>10</v>
      </c>
      <c r="D20" s="63">
        <v>2</v>
      </c>
      <c r="E20" s="63"/>
      <c r="F20" s="63">
        <f t="shared" si="0"/>
        <v>0</v>
      </c>
      <c r="G20" s="101"/>
      <c r="H20" s="75"/>
      <c r="I20" s="137"/>
      <c r="J20" s="75"/>
      <c r="K20" s="77"/>
      <c r="L20" s="75"/>
      <c r="M20" s="75"/>
      <c r="N20" s="75"/>
      <c r="O20" s="75"/>
    </row>
    <row r="21" spans="1:15" ht="24" x14ac:dyDescent="0.2">
      <c r="A21" s="47" t="s">
        <v>196</v>
      </c>
      <c r="B21" s="102" t="s">
        <v>461</v>
      </c>
      <c r="C21" s="23" t="s">
        <v>10</v>
      </c>
      <c r="D21" s="63">
        <v>3</v>
      </c>
      <c r="E21" s="63"/>
      <c r="F21" s="63">
        <f t="shared" si="0"/>
        <v>0</v>
      </c>
      <c r="G21" s="101"/>
      <c r="H21" s="75"/>
      <c r="I21" s="137"/>
      <c r="J21" s="75"/>
      <c r="K21" s="77"/>
      <c r="L21" s="75"/>
      <c r="M21" s="75"/>
      <c r="N21" s="75"/>
      <c r="O21" s="75"/>
    </row>
    <row r="22" spans="1:15" ht="36" x14ac:dyDescent="0.2">
      <c r="A22" s="47" t="s">
        <v>197</v>
      </c>
      <c r="B22" s="102" t="s">
        <v>462</v>
      </c>
      <c r="C22" s="23" t="s">
        <v>7</v>
      </c>
      <c r="D22" s="63">
        <v>191.4</v>
      </c>
      <c r="E22" s="108"/>
      <c r="F22" s="63">
        <f t="shared" ref="F22" si="1">ROUND(D22*E22,2)</f>
        <v>0</v>
      </c>
      <c r="G22" s="101"/>
      <c r="H22" s="75"/>
      <c r="I22" s="137"/>
      <c r="J22" s="75"/>
      <c r="K22" s="77"/>
      <c r="L22" s="75"/>
      <c r="M22" s="77"/>
      <c r="N22" s="77"/>
      <c r="O22" s="75"/>
    </row>
    <row r="23" spans="1:15" ht="48" x14ac:dyDescent="0.2">
      <c r="A23" s="47" t="s">
        <v>198</v>
      </c>
      <c r="B23" s="102" t="s">
        <v>604</v>
      </c>
      <c r="C23" s="23" t="s">
        <v>7</v>
      </c>
      <c r="D23" s="63">
        <v>151.69999999999999</v>
      </c>
      <c r="E23" s="108"/>
      <c r="F23" s="63">
        <f t="shared" si="0"/>
        <v>0</v>
      </c>
      <c r="G23" s="101"/>
      <c r="H23" s="75"/>
      <c r="I23" s="137"/>
      <c r="J23" s="75"/>
      <c r="K23" s="77"/>
      <c r="L23" s="75"/>
      <c r="M23" s="77"/>
      <c r="N23" s="77"/>
      <c r="O23" s="75"/>
    </row>
    <row r="24" spans="1:15" ht="36" x14ac:dyDescent="0.2">
      <c r="A24" s="47" t="s">
        <v>199</v>
      </c>
      <c r="B24" s="102" t="s">
        <v>601</v>
      </c>
      <c r="C24" s="23" t="s">
        <v>7</v>
      </c>
      <c r="D24" s="63">
        <v>1023.4</v>
      </c>
      <c r="E24" s="63"/>
      <c r="F24" s="63">
        <f t="shared" si="0"/>
        <v>0</v>
      </c>
      <c r="G24" s="12"/>
      <c r="H24" s="75"/>
      <c r="I24" s="137"/>
      <c r="J24" s="75"/>
      <c r="K24" s="77"/>
      <c r="L24" s="75"/>
      <c r="M24" s="77"/>
      <c r="N24" s="77"/>
      <c r="O24" s="75"/>
    </row>
    <row r="25" spans="1:15" ht="24" x14ac:dyDescent="0.2">
      <c r="A25" s="47" t="s">
        <v>200</v>
      </c>
      <c r="B25" s="102" t="s">
        <v>463</v>
      </c>
      <c r="C25" s="23" t="s">
        <v>10</v>
      </c>
      <c r="D25" s="63">
        <v>4</v>
      </c>
      <c r="E25" s="63"/>
      <c r="F25" s="63">
        <f t="shared" si="0"/>
        <v>0</v>
      </c>
      <c r="G25" s="101"/>
      <c r="H25" s="75"/>
      <c r="I25" s="137"/>
      <c r="J25" s="75"/>
      <c r="K25" s="77"/>
      <c r="L25" s="75"/>
      <c r="M25" s="75"/>
      <c r="N25" s="75"/>
      <c r="O25" s="75"/>
    </row>
    <row r="26" spans="1:15" x14ac:dyDescent="0.2">
      <c r="A26" s="47"/>
      <c r="B26" s="117" t="s">
        <v>15</v>
      </c>
      <c r="C26" s="117"/>
      <c r="D26" s="109"/>
      <c r="E26" s="109"/>
      <c r="F26" s="63">
        <f t="shared" si="0"/>
        <v>0</v>
      </c>
      <c r="G26" s="101"/>
      <c r="H26" s="75"/>
      <c r="I26" s="137"/>
      <c r="J26" s="75"/>
      <c r="K26" s="77"/>
      <c r="L26" s="75"/>
      <c r="M26" s="75"/>
      <c r="N26" s="75"/>
      <c r="O26" s="75"/>
    </row>
    <row r="27" spans="1:15" ht="13.5" x14ac:dyDescent="0.2">
      <c r="A27" s="47" t="s">
        <v>201</v>
      </c>
      <c r="B27" s="102" t="s">
        <v>177</v>
      </c>
      <c r="C27" s="23" t="s">
        <v>176</v>
      </c>
      <c r="D27" s="63">
        <v>1593.1</v>
      </c>
      <c r="E27" s="63"/>
      <c r="F27" s="63">
        <f t="shared" si="0"/>
        <v>0</v>
      </c>
      <c r="G27" s="101"/>
      <c r="H27" s="75"/>
      <c r="I27" s="137"/>
      <c r="J27" s="75"/>
      <c r="K27" s="77"/>
      <c r="L27" s="75"/>
      <c r="M27" s="75"/>
      <c r="N27" s="75"/>
      <c r="O27" s="75"/>
    </row>
    <row r="28" spans="1:15" ht="13.5" x14ac:dyDescent="0.2">
      <c r="A28" s="47" t="s">
        <v>202</v>
      </c>
      <c r="B28" s="22" t="s">
        <v>26</v>
      </c>
      <c r="C28" s="23" t="s">
        <v>176</v>
      </c>
      <c r="D28" s="63">
        <v>679.3</v>
      </c>
      <c r="E28" s="63"/>
      <c r="F28" s="63">
        <f t="shared" si="0"/>
        <v>0</v>
      </c>
      <c r="G28" s="101"/>
      <c r="H28" s="75"/>
      <c r="I28" s="137"/>
      <c r="J28" s="75"/>
      <c r="K28" s="77"/>
      <c r="L28" s="75"/>
      <c r="M28" s="75"/>
      <c r="N28" s="75"/>
      <c r="O28" s="75"/>
    </row>
    <row r="29" spans="1:15" ht="13.5" x14ac:dyDescent="0.2">
      <c r="A29" s="47" t="s">
        <v>203</v>
      </c>
      <c r="B29" s="22" t="s">
        <v>77</v>
      </c>
      <c r="C29" s="23" t="s">
        <v>176</v>
      </c>
      <c r="D29" s="63">
        <v>6314.9</v>
      </c>
      <c r="E29" s="63"/>
      <c r="F29" s="63">
        <f t="shared" ref="F29" si="2">ROUND(D29*E29,2)</f>
        <v>0</v>
      </c>
      <c r="G29" s="101"/>
      <c r="H29" s="75"/>
      <c r="I29" s="137"/>
      <c r="J29" s="75"/>
      <c r="K29" s="77"/>
      <c r="L29" s="75"/>
      <c r="M29" s="77"/>
      <c r="N29" s="75"/>
      <c r="O29" s="75"/>
    </row>
    <row r="30" spans="1:15" ht="24" x14ac:dyDescent="0.2">
      <c r="A30" s="47" t="s">
        <v>204</v>
      </c>
      <c r="B30" s="22" t="s">
        <v>628</v>
      </c>
      <c r="C30" s="23" t="s">
        <v>176</v>
      </c>
      <c r="D30" s="63">
        <v>861.1</v>
      </c>
      <c r="E30" s="63"/>
      <c r="F30" s="63">
        <f t="shared" si="0"/>
        <v>0</v>
      </c>
      <c r="G30" s="101"/>
      <c r="H30" s="75"/>
      <c r="I30" s="137"/>
      <c r="J30" s="75"/>
      <c r="K30" s="77"/>
      <c r="L30" s="75"/>
      <c r="M30" s="77"/>
      <c r="N30" s="75"/>
      <c r="O30" s="75"/>
    </row>
    <row r="31" spans="1:15" x14ac:dyDescent="0.2">
      <c r="A31" s="47"/>
      <c r="B31" s="117" t="s">
        <v>11</v>
      </c>
      <c r="C31" s="117"/>
      <c r="D31" s="109"/>
      <c r="E31" s="109"/>
      <c r="F31" s="63">
        <f t="shared" si="0"/>
        <v>0</v>
      </c>
      <c r="G31" s="101"/>
      <c r="H31" s="75"/>
      <c r="I31" s="137"/>
      <c r="J31" s="75"/>
      <c r="K31" s="77"/>
      <c r="L31" s="75"/>
      <c r="M31" s="75"/>
      <c r="N31" s="75"/>
      <c r="O31" s="75"/>
    </row>
    <row r="32" spans="1:15" ht="13.5" x14ac:dyDescent="0.2">
      <c r="A32" s="47" t="s">
        <v>205</v>
      </c>
      <c r="B32" s="22" t="s">
        <v>634</v>
      </c>
      <c r="C32" s="23" t="s">
        <v>609</v>
      </c>
      <c r="D32" s="63">
        <v>4474.1000000000004</v>
      </c>
      <c r="E32" s="63"/>
      <c r="F32" s="63">
        <f t="shared" si="0"/>
        <v>0</v>
      </c>
      <c r="G32" s="101"/>
      <c r="H32" s="75"/>
      <c r="I32" s="137"/>
      <c r="J32" s="75"/>
      <c r="K32" s="77"/>
      <c r="L32" s="75"/>
      <c r="M32" s="75"/>
      <c r="N32" s="75"/>
      <c r="O32" s="75"/>
    </row>
    <row r="33" spans="1:15" ht="13.5" x14ac:dyDescent="0.2">
      <c r="A33" s="47" t="s">
        <v>206</v>
      </c>
      <c r="B33" s="22" t="s">
        <v>633</v>
      </c>
      <c r="C33" s="23" t="s">
        <v>609</v>
      </c>
      <c r="D33" s="63">
        <v>4474.1000000000004</v>
      </c>
      <c r="E33" s="63"/>
      <c r="F33" s="63">
        <f t="shared" si="0"/>
        <v>0</v>
      </c>
      <c r="G33" s="101"/>
      <c r="H33" s="75"/>
      <c r="I33" s="137"/>
      <c r="J33" s="75"/>
      <c r="K33" s="77"/>
      <c r="L33" s="75"/>
      <c r="M33" s="75"/>
      <c r="N33" s="75"/>
      <c r="O33" s="75"/>
    </row>
    <row r="34" spans="1:15" x14ac:dyDescent="0.2">
      <c r="A34" s="47"/>
      <c r="B34" s="117" t="s">
        <v>14</v>
      </c>
      <c r="C34" s="117"/>
      <c r="D34" s="109"/>
      <c r="E34" s="109"/>
      <c r="F34" s="63">
        <f t="shared" si="0"/>
        <v>0</v>
      </c>
      <c r="G34" s="101"/>
      <c r="H34" s="75"/>
      <c r="I34" s="137"/>
      <c r="J34" s="75"/>
      <c r="K34" s="77"/>
      <c r="L34" s="75"/>
      <c r="M34" s="75"/>
      <c r="N34" s="75"/>
      <c r="O34" s="75"/>
    </row>
    <row r="35" spans="1:15" ht="24" x14ac:dyDescent="0.2">
      <c r="A35" s="47" t="s">
        <v>207</v>
      </c>
      <c r="B35" s="22" t="s">
        <v>626</v>
      </c>
      <c r="C35" s="23" t="s">
        <v>609</v>
      </c>
      <c r="D35" s="63">
        <v>2243.9</v>
      </c>
      <c r="E35" s="63"/>
      <c r="F35" s="63">
        <f t="shared" si="0"/>
        <v>0</v>
      </c>
      <c r="G35" s="101"/>
      <c r="H35" s="75"/>
      <c r="I35" s="137"/>
      <c r="J35" s="75"/>
      <c r="K35" s="77"/>
      <c r="L35" s="75"/>
      <c r="M35" s="75"/>
      <c r="N35" s="75"/>
      <c r="O35" s="75"/>
    </row>
    <row r="36" spans="1:15" ht="13.5" x14ac:dyDescent="0.2">
      <c r="A36" s="47" t="s">
        <v>208</v>
      </c>
      <c r="B36" s="22" t="s">
        <v>90</v>
      </c>
      <c r="C36" s="23" t="s">
        <v>609</v>
      </c>
      <c r="D36" s="63">
        <v>1473.5</v>
      </c>
      <c r="E36" s="63"/>
      <c r="F36" s="63">
        <f t="shared" si="0"/>
        <v>0</v>
      </c>
      <c r="G36" s="101"/>
      <c r="H36" s="75"/>
      <c r="I36" s="137"/>
      <c r="J36" s="75"/>
      <c r="K36" s="77"/>
      <c r="L36" s="75"/>
      <c r="M36" s="75"/>
      <c r="N36" s="75"/>
      <c r="O36" s="75"/>
    </row>
    <row r="37" spans="1:15" ht="24" x14ac:dyDescent="0.2">
      <c r="A37" s="47" t="s">
        <v>209</v>
      </c>
      <c r="B37" s="22" t="s">
        <v>457</v>
      </c>
      <c r="C37" s="23" t="s">
        <v>609</v>
      </c>
      <c r="D37" s="63">
        <v>32.700000000000003</v>
      </c>
      <c r="E37" s="63"/>
      <c r="F37" s="63">
        <f t="shared" si="0"/>
        <v>0</v>
      </c>
      <c r="G37" s="101"/>
      <c r="H37" s="75"/>
      <c r="I37" s="137"/>
      <c r="J37" s="75"/>
      <c r="K37" s="77"/>
      <c r="L37" s="75"/>
      <c r="M37" s="75"/>
      <c r="N37" s="75"/>
      <c r="O37" s="75"/>
    </row>
    <row r="38" spans="1:15" ht="13.5" x14ac:dyDescent="0.2">
      <c r="A38" s="47" t="s">
        <v>210</v>
      </c>
      <c r="B38" s="22" t="s">
        <v>181</v>
      </c>
      <c r="C38" s="23" t="s">
        <v>609</v>
      </c>
      <c r="D38" s="63">
        <v>142.30000000000001</v>
      </c>
      <c r="E38" s="63"/>
      <c r="F38" s="63">
        <f t="shared" si="0"/>
        <v>0</v>
      </c>
      <c r="G38" s="101"/>
      <c r="H38" s="75"/>
      <c r="I38" s="137"/>
      <c r="J38" s="75"/>
      <c r="K38" s="77"/>
      <c r="L38" s="75"/>
      <c r="M38" s="75"/>
      <c r="N38" s="75"/>
      <c r="O38" s="75"/>
    </row>
    <row r="39" spans="1:15" ht="13.5" x14ac:dyDescent="0.2">
      <c r="A39" s="47" t="s">
        <v>211</v>
      </c>
      <c r="B39" s="22" t="s">
        <v>68</v>
      </c>
      <c r="C39" s="23" t="s">
        <v>609</v>
      </c>
      <c r="D39" s="63">
        <v>3740.8</v>
      </c>
      <c r="E39" s="63"/>
      <c r="F39" s="63">
        <f t="shared" si="0"/>
        <v>0</v>
      </c>
      <c r="G39" s="101"/>
      <c r="H39" s="75"/>
      <c r="I39" s="137"/>
      <c r="J39" s="75"/>
      <c r="K39" s="77"/>
      <c r="L39" s="75"/>
      <c r="M39" s="75"/>
      <c r="N39" s="75"/>
      <c r="O39" s="75"/>
    </row>
    <row r="40" spans="1:15" ht="25.5" x14ac:dyDescent="0.2">
      <c r="A40" s="47" t="s">
        <v>212</v>
      </c>
      <c r="B40" s="104" t="s">
        <v>178</v>
      </c>
      <c r="C40" s="23" t="s">
        <v>609</v>
      </c>
      <c r="D40" s="63">
        <v>6718</v>
      </c>
      <c r="E40" s="63"/>
      <c r="F40" s="63">
        <f t="shared" si="0"/>
        <v>0</v>
      </c>
      <c r="G40" s="101"/>
      <c r="H40" s="75"/>
      <c r="I40" s="137"/>
      <c r="J40" s="75"/>
      <c r="K40" s="77"/>
      <c r="L40" s="75"/>
      <c r="M40" s="75"/>
      <c r="N40" s="75"/>
      <c r="O40" s="75"/>
    </row>
    <row r="41" spans="1:15" ht="13.5" x14ac:dyDescent="0.2">
      <c r="A41" s="47" t="s">
        <v>213</v>
      </c>
      <c r="B41" s="104" t="s">
        <v>179</v>
      </c>
      <c r="C41" s="23" t="s">
        <v>609</v>
      </c>
      <c r="D41" s="63">
        <v>6718</v>
      </c>
      <c r="E41" s="63"/>
      <c r="F41" s="63">
        <f t="shared" si="0"/>
        <v>0</v>
      </c>
      <c r="G41" s="101"/>
      <c r="H41" s="75"/>
      <c r="I41" s="137"/>
      <c r="J41" s="75"/>
      <c r="K41" s="77"/>
      <c r="L41" s="75"/>
      <c r="M41" s="75"/>
      <c r="N41" s="75"/>
      <c r="O41" s="75"/>
    </row>
    <row r="42" spans="1:15" ht="13.5" x14ac:dyDescent="0.2">
      <c r="A42" s="47" t="s">
        <v>214</v>
      </c>
      <c r="B42" s="22" t="s">
        <v>30</v>
      </c>
      <c r="C42" s="23" t="s">
        <v>609</v>
      </c>
      <c r="D42" s="63">
        <v>1693.9</v>
      </c>
      <c r="E42" s="63"/>
      <c r="F42" s="63">
        <f t="shared" si="0"/>
        <v>0</v>
      </c>
      <c r="G42" s="101"/>
      <c r="H42" s="75"/>
      <c r="I42" s="137"/>
      <c r="J42" s="75"/>
      <c r="K42" s="77"/>
      <c r="L42" s="75"/>
      <c r="M42" s="75"/>
      <c r="N42" s="75"/>
      <c r="O42" s="75"/>
    </row>
    <row r="43" spans="1:15" ht="13.5" x14ac:dyDescent="0.2">
      <c r="A43" s="47" t="s">
        <v>215</v>
      </c>
      <c r="B43" s="22" t="s">
        <v>180</v>
      </c>
      <c r="C43" s="23" t="s">
        <v>609</v>
      </c>
      <c r="D43" s="63">
        <v>1496.9</v>
      </c>
      <c r="E43" s="63"/>
      <c r="F43" s="63">
        <f t="shared" si="0"/>
        <v>0</v>
      </c>
      <c r="G43" s="101"/>
      <c r="H43" s="75"/>
      <c r="I43" s="137"/>
      <c r="J43" s="75"/>
      <c r="K43" s="77"/>
      <c r="L43" s="75"/>
      <c r="M43" s="75"/>
      <c r="N43" s="75"/>
      <c r="O43" s="75"/>
    </row>
    <row r="44" spans="1:15" ht="13.5" x14ac:dyDescent="0.2">
      <c r="A44" s="47" t="s">
        <v>216</v>
      </c>
      <c r="B44" s="22" t="s">
        <v>69</v>
      </c>
      <c r="C44" s="23" t="s">
        <v>176</v>
      </c>
      <c r="D44" s="63">
        <v>4747.2000000000007</v>
      </c>
      <c r="E44" s="63"/>
      <c r="F44" s="63">
        <f t="shared" si="0"/>
        <v>0</v>
      </c>
      <c r="G44" s="101"/>
      <c r="H44" s="77"/>
      <c r="I44" s="137"/>
      <c r="J44" s="75"/>
      <c r="K44" s="77"/>
      <c r="L44" s="75"/>
      <c r="M44" s="77"/>
      <c r="N44" s="75"/>
      <c r="O44" s="75"/>
    </row>
    <row r="45" spans="1:15" ht="13.5" x14ac:dyDescent="0.2">
      <c r="A45" s="47" t="s">
        <v>217</v>
      </c>
      <c r="B45" s="22" t="s">
        <v>70</v>
      </c>
      <c r="C45" s="23" t="s">
        <v>176</v>
      </c>
      <c r="D45" s="63">
        <v>449.1</v>
      </c>
      <c r="E45" s="63"/>
      <c r="F45" s="63">
        <f t="shared" si="0"/>
        <v>0</v>
      </c>
      <c r="G45" s="101"/>
      <c r="H45" s="75"/>
      <c r="I45" s="137"/>
      <c r="J45" s="75"/>
      <c r="K45" s="77"/>
      <c r="L45" s="75"/>
      <c r="M45" s="75"/>
      <c r="N45" s="75"/>
      <c r="O45" s="75"/>
    </row>
    <row r="46" spans="1:15" ht="11.25" customHeight="1" x14ac:dyDescent="0.2">
      <c r="A46" s="47"/>
      <c r="B46" s="117" t="s">
        <v>19</v>
      </c>
      <c r="C46" s="117"/>
      <c r="D46" s="109"/>
      <c r="E46" s="109"/>
      <c r="F46" s="63">
        <f t="shared" si="0"/>
        <v>0</v>
      </c>
      <c r="G46" s="101"/>
      <c r="H46" s="75"/>
      <c r="I46" s="137"/>
      <c r="J46" s="75"/>
      <c r="K46" s="77"/>
      <c r="L46" s="75"/>
      <c r="M46" s="75"/>
      <c r="N46" s="75"/>
      <c r="O46" s="75"/>
    </row>
    <row r="47" spans="1:15" x14ac:dyDescent="0.2">
      <c r="A47" s="47" t="s">
        <v>218</v>
      </c>
      <c r="B47" s="22" t="s">
        <v>17</v>
      </c>
      <c r="C47" s="23" t="s">
        <v>10</v>
      </c>
      <c r="D47" s="63">
        <v>15</v>
      </c>
      <c r="E47" s="63"/>
      <c r="F47" s="63">
        <f t="shared" si="0"/>
        <v>0</v>
      </c>
      <c r="G47" s="101"/>
      <c r="H47" s="75"/>
      <c r="I47" s="137"/>
      <c r="J47" s="75"/>
      <c r="K47" s="77"/>
      <c r="L47" s="75"/>
      <c r="M47" s="75"/>
      <c r="N47" s="75"/>
      <c r="O47" s="75"/>
    </row>
    <row r="48" spans="1:15" x14ac:dyDescent="0.2">
      <c r="A48" s="47" t="s">
        <v>219</v>
      </c>
      <c r="B48" s="22" t="s">
        <v>24</v>
      </c>
      <c r="C48" s="23" t="s">
        <v>10</v>
      </c>
      <c r="D48" s="63">
        <v>17</v>
      </c>
      <c r="E48" s="63"/>
      <c r="F48" s="63">
        <f t="shared" si="0"/>
        <v>0</v>
      </c>
      <c r="G48" s="101"/>
      <c r="H48" s="75"/>
      <c r="I48" s="137"/>
      <c r="J48" s="75"/>
      <c r="K48" s="77"/>
      <c r="L48" s="75"/>
      <c r="M48" s="75"/>
      <c r="N48" s="75"/>
      <c r="O48" s="75"/>
    </row>
    <row r="49" spans="1:15" ht="13.5" x14ac:dyDescent="0.2">
      <c r="A49" s="47" t="s">
        <v>220</v>
      </c>
      <c r="B49" s="22" t="s">
        <v>27</v>
      </c>
      <c r="C49" s="23" t="s">
        <v>609</v>
      </c>
      <c r="D49" s="63">
        <v>29.3</v>
      </c>
      <c r="E49" s="63"/>
      <c r="F49" s="63">
        <f t="shared" si="0"/>
        <v>0</v>
      </c>
      <c r="G49" s="101"/>
      <c r="H49" s="75"/>
      <c r="I49" s="137"/>
      <c r="J49" s="75"/>
      <c r="K49" s="77"/>
      <c r="L49" s="75"/>
      <c r="M49" s="75"/>
      <c r="N49" s="75"/>
      <c r="O49" s="75"/>
    </row>
    <row r="50" spans="1:15" x14ac:dyDescent="0.2">
      <c r="A50" s="47"/>
      <c r="B50" s="117" t="s">
        <v>23</v>
      </c>
      <c r="C50" s="117"/>
      <c r="D50" s="109"/>
      <c r="E50" s="109"/>
      <c r="F50" s="63">
        <f t="shared" si="0"/>
        <v>0</v>
      </c>
      <c r="G50" s="101"/>
      <c r="H50" s="75"/>
      <c r="I50" s="137"/>
      <c r="J50" s="75"/>
      <c r="K50" s="77"/>
      <c r="L50" s="75"/>
      <c r="M50" s="75"/>
      <c r="N50" s="75"/>
      <c r="O50" s="75"/>
    </row>
    <row r="51" spans="1:15" x14ac:dyDescent="0.2">
      <c r="A51" s="47" t="s">
        <v>466</v>
      </c>
      <c r="B51" s="22" t="s">
        <v>21</v>
      </c>
      <c r="C51" s="23" t="s">
        <v>7</v>
      </c>
      <c r="D51" s="63">
        <v>1577.3</v>
      </c>
      <c r="E51" s="63"/>
      <c r="F51" s="63">
        <f t="shared" si="0"/>
        <v>0</v>
      </c>
      <c r="G51" s="101"/>
      <c r="H51" s="75"/>
      <c r="I51" s="137"/>
      <c r="J51" s="75"/>
      <c r="K51" s="77"/>
      <c r="L51" s="75"/>
      <c r="M51" s="75"/>
      <c r="N51" s="75"/>
      <c r="O51" s="75"/>
    </row>
    <row r="52" spans="1:15" x14ac:dyDescent="0.2">
      <c r="A52" s="47" t="s">
        <v>467</v>
      </c>
      <c r="B52" s="22" t="s">
        <v>22</v>
      </c>
      <c r="C52" s="23" t="s">
        <v>7</v>
      </c>
      <c r="D52" s="63">
        <v>74.400000000000006</v>
      </c>
      <c r="E52" s="63"/>
      <c r="F52" s="63">
        <f t="shared" si="0"/>
        <v>0</v>
      </c>
      <c r="G52" s="101"/>
      <c r="H52" s="75"/>
      <c r="I52" s="137"/>
      <c r="J52" s="75"/>
      <c r="K52" s="77"/>
      <c r="L52" s="75"/>
      <c r="M52" s="75"/>
      <c r="N52" s="75"/>
      <c r="O52" s="75"/>
    </row>
    <row r="53" spans="1:15" x14ac:dyDescent="0.2">
      <c r="A53" s="47" t="s">
        <v>468</v>
      </c>
      <c r="B53" s="22" t="s">
        <v>71</v>
      </c>
      <c r="C53" s="23" t="s">
        <v>7</v>
      </c>
      <c r="D53" s="63">
        <v>689.7</v>
      </c>
      <c r="E53" s="63"/>
      <c r="F53" s="63">
        <f t="shared" si="0"/>
        <v>0</v>
      </c>
      <c r="G53" s="101"/>
      <c r="H53" s="75"/>
      <c r="I53" s="137"/>
      <c r="J53" s="75"/>
      <c r="K53" s="77"/>
      <c r="L53" s="75"/>
      <c r="M53" s="75"/>
      <c r="N53" s="75"/>
      <c r="O53" s="75"/>
    </row>
    <row r="54" spans="1:15" x14ac:dyDescent="0.2">
      <c r="A54" s="47" t="s">
        <v>469</v>
      </c>
      <c r="B54" s="22" t="s">
        <v>72</v>
      </c>
      <c r="C54" s="23" t="s">
        <v>7</v>
      </c>
      <c r="D54" s="24">
        <v>855.2</v>
      </c>
      <c r="E54" s="63"/>
      <c r="F54" s="24">
        <f t="shared" si="0"/>
        <v>0</v>
      </c>
      <c r="G54" s="101"/>
      <c r="H54" s="75"/>
      <c r="I54" s="137"/>
      <c r="J54" s="75"/>
      <c r="K54" s="77"/>
      <c r="L54" s="75"/>
      <c r="M54" s="75"/>
      <c r="N54" s="75"/>
      <c r="O54" s="75"/>
    </row>
    <row r="55" spans="1:15" x14ac:dyDescent="0.2">
      <c r="A55" s="47"/>
      <c r="B55" s="117" t="s">
        <v>18</v>
      </c>
      <c r="C55" s="117"/>
      <c r="D55" s="117"/>
      <c r="E55" s="117"/>
      <c r="F55" s="24">
        <f t="shared" si="0"/>
        <v>0</v>
      </c>
      <c r="G55" s="101"/>
      <c r="H55" s="75"/>
      <c r="I55" s="137"/>
      <c r="J55" s="75"/>
      <c r="K55" s="77"/>
      <c r="L55" s="75"/>
      <c r="M55" s="75"/>
      <c r="N55" s="75"/>
      <c r="O55" s="75"/>
    </row>
    <row r="56" spans="1:15" ht="13.5" x14ac:dyDescent="0.2">
      <c r="A56" s="47" t="s">
        <v>470</v>
      </c>
      <c r="B56" s="22" t="s">
        <v>65</v>
      </c>
      <c r="C56" s="23" t="s">
        <v>609</v>
      </c>
      <c r="D56" s="24">
        <v>5874.9</v>
      </c>
      <c r="E56" s="63"/>
      <c r="F56" s="24">
        <f t="shared" si="0"/>
        <v>0</v>
      </c>
      <c r="G56" s="101"/>
      <c r="H56" s="75"/>
      <c r="I56" s="137"/>
      <c r="J56" s="75"/>
      <c r="K56" s="77"/>
      <c r="L56" s="75"/>
      <c r="M56" s="75"/>
      <c r="N56" s="75"/>
      <c r="O56" s="75"/>
    </row>
    <row r="57" spans="1:15" x14ac:dyDescent="0.2">
      <c r="A57" s="47"/>
      <c r="B57" s="117" t="s">
        <v>388</v>
      </c>
      <c r="C57" s="117"/>
      <c r="D57" s="117"/>
      <c r="E57" s="117"/>
      <c r="F57" s="24">
        <f t="shared" si="0"/>
        <v>0</v>
      </c>
      <c r="G57" s="101"/>
      <c r="H57" s="75"/>
      <c r="I57" s="137"/>
      <c r="J57" s="75"/>
      <c r="K57" s="77"/>
      <c r="L57" s="75"/>
      <c r="M57" s="75"/>
      <c r="N57" s="75"/>
      <c r="O57" s="75"/>
    </row>
    <row r="58" spans="1:15" x14ac:dyDescent="0.2">
      <c r="A58" s="47" t="s">
        <v>474</v>
      </c>
      <c r="B58" s="22" t="s">
        <v>117</v>
      </c>
      <c r="C58" s="23" t="s">
        <v>121</v>
      </c>
      <c r="D58" s="24">
        <v>37.1</v>
      </c>
      <c r="E58" s="54"/>
      <c r="F58" s="24">
        <f t="shared" si="0"/>
        <v>0</v>
      </c>
      <c r="G58" s="101"/>
      <c r="H58" s="75"/>
      <c r="I58" s="137"/>
      <c r="J58" s="75"/>
      <c r="K58" s="77"/>
      <c r="L58" s="75"/>
      <c r="M58" s="75"/>
      <c r="N58" s="75"/>
      <c r="O58" s="75"/>
    </row>
    <row r="59" spans="1:15" x14ac:dyDescent="0.2">
      <c r="A59" s="47" t="s">
        <v>503</v>
      </c>
      <c r="B59" s="22" t="s">
        <v>118</v>
      </c>
      <c r="C59" s="23" t="s">
        <v>121</v>
      </c>
      <c r="D59" s="24">
        <v>37.1</v>
      </c>
      <c r="E59" s="54"/>
      <c r="F59" s="24">
        <f t="shared" si="0"/>
        <v>0</v>
      </c>
      <c r="G59" s="101"/>
      <c r="H59" s="75"/>
      <c r="I59" s="137"/>
      <c r="J59" s="75"/>
      <c r="K59" s="77"/>
      <c r="L59" s="75"/>
      <c r="M59" s="75"/>
      <c r="N59" s="75"/>
      <c r="O59" s="75"/>
    </row>
    <row r="60" spans="1:15" x14ac:dyDescent="0.2">
      <c r="A60" s="47" t="s">
        <v>504</v>
      </c>
      <c r="B60" s="22" t="s">
        <v>119</v>
      </c>
      <c r="C60" s="23" t="s">
        <v>121</v>
      </c>
      <c r="D60" s="24">
        <v>5</v>
      </c>
      <c r="E60" s="54"/>
      <c r="F60" s="24">
        <f t="shared" si="0"/>
        <v>0</v>
      </c>
      <c r="G60" s="101"/>
      <c r="H60" s="75"/>
      <c r="I60" s="137"/>
      <c r="J60" s="75"/>
      <c r="K60" s="77"/>
      <c r="L60" s="75"/>
      <c r="M60" s="75"/>
      <c r="N60" s="75"/>
      <c r="O60" s="75"/>
    </row>
    <row r="61" spans="1:15" x14ac:dyDescent="0.2">
      <c r="A61" s="47"/>
      <c r="B61" s="42"/>
      <c r="C61" s="40"/>
      <c r="D61" s="41"/>
      <c r="E61" s="54"/>
      <c r="F61" s="41"/>
      <c r="G61" s="101"/>
      <c r="H61" s="75"/>
      <c r="I61" s="137"/>
      <c r="J61" s="75"/>
      <c r="K61" s="77"/>
      <c r="L61" s="75"/>
      <c r="M61" s="75"/>
      <c r="N61" s="75"/>
      <c r="O61" s="75"/>
    </row>
    <row r="62" spans="1:15" x14ac:dyDescent="0.2">
      <c r="A62" s="48" t="s">
        <v>328</v>
      </c>
      <c r="B62" s="119" t="s">
        <v>183</v>
      </c>
      <c r="C62" s="130"/>
      <c r="D62" s="130"/>
      <c r="E62" s="130"/>
      <c r="F62" s="130">
        <f t="shared" ref="F62" si="3">ROUND(D62*E62,2)</f>
        <v>0</v>
      </c>
      <c r="G62" s="101"/>
      <c r="H62" s="75"/>
      <c r="I62" s="77"/>
      <c r="J62" s="75"/>
      <c r="K62" s="77"/>
      <c r="L62" s="75"/>
      <c r="M62" s="75"/>
      <c r="N62" s="75"/>
      <c r="O62" s="75"/>
    </row>
    <row r="63" spans="1:15" x14ac:dyDescent="0.2">
      <c r="A63" s="47"/>
      <c r="B63" s="122" t="s">
        <v>453</v>
      </c>
      <c r="C63" s="123"/>
      <c r="D63" s="123"/>
      <c r="E63" s="123"/>
      <c r="F63" s="123"/>
      <c r="G63" s="101"/>
      <c r="H63" s="75"/>
      <c r="I63" s="77"/>
      <c r="J63" s="75"/>
      <c r="K63" s="77"/>
      <c r="L63" s="75"/>
      <c r="M63" s="75"/>
      <c r="N63" s="75"/>
      <c r="O63" s="75"/>
    </row>
    <row r="64" spans="1:15" ht="24" x14ac:dyDescent="0.2">
      <c r="A64" s="47" t="s">
        <v>331</v>
      </c>
      <c r="B64" s="102" t="s">
        <v>454</v>
      </c>
      <c r="C64" s="23" t="s">
        <v>10</v>
      </c>
      <c r="D64" s="24">
        <v>2</v>
      </c>
      <c r="E64" s="63"/>
      <c r="F64" s="24">
        <f t="shared" ref="F64:F105" si="4">ROUND(D64*E64,2)</f>
        <v>0</v>
      </c>
      <c r="G64" s="101"/>
      <c r="H64" s="75"/>
      <c r="I64" s="137"/>
      <c r="J64" s="75"/>
      <c r="K64" s="77"/>
      <c r="L64" s="75"/>
      <c r="M64" s="75"/>
      <c r="N64" s="75"/>
      <c r="O64" s="75"/>
    </row>
    <row r="65" spans="1:15" ht="24" x14ac:dyDescent="0.2">
      <c r="A65" s="47" t="s">
        <v>332</v>
      </c>
      <c r="B65" s="102" t="s">
        <v>455</v>
      </c>
      <c r="C65" s="23" t="s">
        <v>10</v>
      </c>
      <c r="D65" s="24">
        <v>2</v>
      </c>
      <c r="E65" s="63"/>
      <c r="F65" s="24">
        <f t="shared" si="4"/>
        <v>0</v>
      </c>
      <c r="G65" s="101"/>
      <c r="H65" s="75"/>
      <c r="I65" s="137"/>
      <c r="J65" s="75"/>
      <c r="K65" s="77"/>
      <c r="L65" s="75"/>
      <c r="M65" s="75"/>
      <c r="N65" s="75"/>
      <c r="O65" s="75"/>
    </row>
    <row r="66" spans="1:15" ht="24" x14ac:dyDescent="0.2">
      <c r="A66" s="47" t="s">
        <v>333</v>
      </c>
      <c r="B66" s="102" t="s">
        <v>456</v>
      </c>
      <c r="C66" s="23" t="s">
        <v>10</v>
      </c>
      <c r="D66" s="24">
        <v>8</v>
      </c>
      <c r="E66" s="63"/>
      <c r="F66" s="24">
        <f t="shared" si="4"/>
        <v>0</v>
      </c>
      <c r="G66" s="101"/>
      <c r="H66" s="75"/>
      <c r="I66" s="137"/>
      <c r="J66" s="75"/>
      <c r="K66" s="77"/>
      <c r="L66" s="75"/>
      <c r="M66" s="75"/>
      <c r="N66" s="75"/>
      <c r="O66" s="75"/>
    </row>
    <row r="67" spans="1:15" ht="24" x14ac:dyDescent="0.2">
      <c r="A67" s="47" t="s">
        <v>334</v>
      </c>
      <c r="B67" s="102" t="s">
        <v>294</v>
      </c>
      <c r="C67" s="23" t="s">
        <v>7</v>
      </c>
      <c r="D67" s="24">
        <v>697</v>
      </c>
      <c r="E67" s="63"/>
      <c r="F67" s="24">
        <f t="shared" si="4"/>
        <v>0</v>
      </c>
      <c r="G67" s="101"/>
      <c r="H67" s="75"/>
      <c r="I67" s="137"/>
      <c r="J67" s="75"/>
      <c r="K67" s="77"/>
      <c r="L67" s="75"/>
      <c r="M67" s="75"/>
      <c r="N67" s="75"/>
      <c r="O67" s="75"/>
    </row>
    <row r="68" spans="1:15" ht="24" x14ac:dyDescent="0.2">
      <c r="A68" s="47" t="s">
        <v>336</v>
      </c>
      <c r="B68" s="102" t="s">
        <v>295</v>
      </c>
      <c r="C68" s="23" t="s">
        <v>10</v>
      </c>
      <c r="D68" s="24">
        <v>39</v>
      </c>
      <c r="E68" s="63"/>
      <c r="F68" s="24">
        <f t="shared" si="4"/>
        <v>0</v>
      </c>
      <c r="G68" s="101"/>
      <c r="H68" s="75"/>
      <c r="I68" s="137"/>
      <c r="J68" s="75"/>
      <c r="K68" s="77"/>
      <c r="L68" s="75"/>
      <c r="M68" s="75"/>
      <c r="N68" s="75"/>
      <c r="O68" s="75"/>
    </row>
    <row r="69" spans="1:15" x14ac:dyDescent="0.2">
      <c r="A69" s="47"/>
      <c r="B69" s="122" t="s">
        <v>81</v>
      </c>
      <c r="C69" s="123"/>
      <c r="D69" s="123"/>
      <c r="E69" s="123"/>
      <c r="F69" s="24">
        <f t="shared" si="4"/>
        <v>0</v>
      </c>
      <c r="G69" s="101"/>
      <c r="H69" s="75"/>
      <c r="I69" s="137"/>
      <c r="J69" s="75"/>
      <c r="K69" s="77"/>
      <c r="L69" s="75"/>
      <c r="M69" s="75"/>
      <c r="N69" s="75"/>
      <c r="O69" s="75"/>
    </row>
    <row r="70" spans="1:15" ht="24" x14ac:dyDescent="0.2">
      <c r="A70" s="47" t="s">
        <v>337</v>
      </c>
      <c r="B70" s="102" t="s">
        <v>91</v>
      </c>
      <c r="C70" s="23" t="s">
        <v>7</v>
      </c>
      <c r="D70" s="24">
        <v>229.9</v>
      </c>
      <c r="E70" s="24"/>
      <c r="F70" s="24">
        <f t="shared" si="4"/>
        <v>0</v>
      </c>
      <c r="G70" s="101"/>
      <c r="H70" s="75"/>
      <c r="I70" s="137"/>
      <c r="J70" s="75"/>
      <c r="K70" s="77"/>
      <c r="L70" s="75"/>
      <c r="M70" s="75"/>
      <c r="N70" s="75"/>
      <c r="O70" s="75"/>
    </row>
    <row r="71" spans="1:15" ht="24" x14ac:dyDescent="0.2">
      <c r="A71" s="47" t="s">
        <v>338</v>
      </c>
      <c r="B71" s="22" t="s">
        <v>92</v>
      </c>
      <c r="C71" s="23" t="s">
        <v>7</v>
      </c>
      <c r="D71" s="24">
        <v>178.8</v>
      </c>
      <c r="E71" s="24"/>
      <c r="F71" s="24">
        <f t="shared" si="4"/>
        <v>0</v>
      </c>
      <c r="G71" s="101"/>
      <c r="H71" s="75"/>
      <c r="I71" s="137"/>
      <c r="J71" s="75"/>
      <c r="K71" s="77"/>
      <c r="L71" s="75"/>
      <c r="M71" s="75"/>
      <c r="N71" s="75"/>
      <c r="O71" s="75"/>
    </row>
    <row r="72" spans="1:15" ht="24" x14ac:dyDescent="0.2">
      <c r="A72" s="47" t="s">
        <v>339</v>
      </c>
      <c r="B72" s="22" t="s">
        <v>93</v>
      </c>
      <c r="C72" s="23" t="s">
        <v>7</v>
      </c>
      <c r="D72" s="24">
        <v>18.7</v>
      </c>
      <c r="E72" s="24"/>
      <c r="F72" s="24">
        <f t="shared" si="4"/>
        <v>0</v>
      </c>
      <c r="G72" s="101"/>
      <c r="H72" s="75"/>
      <c r="I72" s="137"/>
      <c r="J72" s="75"/>
      <c r="K72" s="77"/>
      <c r="L72" s="75"/>
      <c r="M72" s="75"/>
      <c r="N72" s="75"/>
      <c r="O72" s="75"/>
    </row>
    <row r="73" spans="1:15" ht="24" x14ac:dyDescent="0.2">
      <c r="A73" s="47" t="s">
        <v>340</v>
      </c>
      <c r="B73" s="22" t="s">
        <v>94</v>
      </c>
      <c r="C73" s="23" t="s">
        <v>7</v>
      </c>
      <c r="D73" s="24">
        <v>212.5</v>
      </c>
      <c r="E73" s="24"/>
      <c r="F73" s="24">
        <f t="shared" si="4"/>
        <v>0</v>
      </c>
      <c r="G73" s="101"/>
      <c r="H73" s="75"/>
      <c r="I73" s="137"/>
      <c r="J73" s="75"/>
      <c r="K73" s="77"/>
      <c r="L73" s="75"/>
      <c r="M73" s="75"/>
      <c r="N73" s="75"/>
      <c r="O73" s="75"/>
    </row>
    <row r="74" spans="1:15" ht="24" x14ac:dyDescent="0.2">
      <c r="A74" s="47" t="s">
        <v>341</v>
      </c>
      <c r="B74" s="22" t="s">
        <v>95</v>
      </c>
      <c r="C74" s="23" t="s">
        <v>7</v>
      </c>
      <c r="D74" s="24">
        <v>32.6</v>
      </c>
      <c r="E74" s="24"/>
      <c r="F74" s="24">
        <f t="shared" si="4"/>
        <v>0</v>
      </c>
      <c r="G74" s="101"/>
      <c r="H74" s="75"/>
      <c r="I74" s="137"/>
      <c r="J74" s="75"/>
      <c r="K74" s="77"/>
      <c r="L74" s="75"/>
      <c r="M74" s="75"/>
      <c r="N74" s="75"/>
      <c r="O74" s="75"/>
    </row>
    <row r="75" spans="1:15" ht="24" x14ac:dyDescent="0.2">
      <c r="A75" s="47" t="s">
        <v>342</v>
      </c>
      <c r="B75" s="22" t="s">
        <v>96</v>
      </c>
      <c r="C75" s="23" t="s">
        <v>7</v>
      </c>
      <c r="D75" s="24">
        <v>82.4</v>
      </c>
      <c r="E75" s="24"/>
      <c r="F75" s="24">
        <f t="shared" si="4"/>
        <v>0</v>
      </c>
      <c r="G75" s="101"/>
      <c r="H75" s="75"/>
      <c r="I75" s="137"/>
      <c r="J75" s="75"/>
      <c r="K75" s="77"/>
      <c r="L75" s="75"/>
      <c r="M75" s="75"/>
      <c r="N75" s="75"/>
      <c r="O75" s="75"/>
    </row>
    <row r="76" spans="1:15" ht="24" x14ac:dyDescent="0.2">
      <c r="A76" s="47" t="s">
        <v>343</v>
      </c>
      <c r="B76" s="22" t="s">
        <v>97</v>
      </c>
      <c r="C76" s="23" t="s">
        <v>7</v>
      </c>
      <c r="D76" s="24">
        <v>38.799999999999997</v>
      </c>
      <c r="E76" s="24"/>
      <c r="F76" s="24">
        <f t="shared" si="4"/>
        <v>0</v>
      </c>
      <c r="G76" s="101"/>
      <c r="H76" s="75"/>
      <c r="I76" s="137"/>
      <c r="J76" s="75"/>
      <c r="K76" s="77"/>
      <c r="L76" s="75"/>
      <c r="M76" s="75"/>
      <c r="N76" s="75"/>
      <c r="O76" s="75"/>
    </row>
    <row r="77" spans="1:15" ht="24" x14ac:dyDescent="0.2">
      <c r="A77" s="47" t="s">
        <v>344</v>
      </c>
      <c r="B77" s="22" t="s">
        <v>98</v>
      </c>
      <c r="C77" s="23" t="s">
        <v>7</v>
      </c>
      <c r="D77" s="24">
        <v>94.8</v>
      </c>
      <c r="E77" s="24"/>
      <c r="F77" s="24">
        <f t="shared" si="4"/>
        <v>0</v>
      </c>
      <c r="G77" s="101"/>
      <c r="H77" s="75"/>
      <c r="I77" s="137"/>
      <c r="J77" s="75"/>
      <c r="K77" s="77"/>
      <c r="L77" s="75"/>
      <c r="M77" s="75"/>
      <c r="N77" s="75"/>
      <c r="O77" s="75"/>
    </row>
    <row r="78" spans="1:15" ht="24" x14ac:dyDescent="0.2">
      <c r="A78" s="47" t="s">
        <v>345</v>
      </c>
      <c r="B78" s="22" t="s">
        <v>99</v>
      </c>
      <c r="C78" s="23" t="s">
        <v>7</v>
      </c>
      <c r="D78" s="24">
        <v>62.1</v>
      </c>
      <c r="E78" s="24"/>
      <c r="F78" s="24">
        <f t="shared" si="4"/>
        <v>0</v>
      </c>
      <c r="G78" s="101"/>
      <c r="H78" s="75"/>
      <c r="I78" s="137"/>
      <c r="J78" s="75"/>
      <c r="K78" s="77"/>
      <c r="L78" s="75"/>
      <c r="M78" s="75"/>
      <c r="N78" s="75"/>
      <c r="O78" s="75"/>
    </row>
    <row r="79" spans="1:15" ht="36" x14ac:dyDescent="0.2">
      <c r="A79" s="47" t="s">
        <v>346</v>
      </c>
      <c r="B79" s="22" t="s">
        <v>100</v>
      </c>
      <c r="C79" s="23" t="s">
        <v>62</v>
      </c>
      <c r="D79" s="24">
        <v>2</v>
      </c>
      <c r="E79" s="24"/>
      <c r="F79" s="24">
        <f t="shared" si="4"/>
        <v>0</v>
      </c>
      <c r="G79" s="101"/>
      <c r="H79" s="75"/>
      <c r="I79" s="137"/>
      <c r="J79" s="75"/>
      <c r="K79" s="77"/>
      <c r="L79" s="75"/>
      <c r="M79" s="75"/>
      <c r="N79" s="75"/>
      <c r="O79" s="75"/>
    </row>
    <row r="80" spans="1:15" ht="36" x14ac:dyDescent="0.2">
      <c r="A80" s="47" t="s">
        <v>347</v>
      </c>
      <c r="B80" s="22" t="s">
        <v>101</v>
      </c>
      <c r="C80" s="23" t="s">
        <v>62</v>
      </c>
      <c r="D80" s="24">
        <v>18</v>
      </c>
      <c r="E80" s="24"/>
      <c r="F80" s="24">
        <f t="shared" si="4"/>
        <v>0</v>
      </c>
      <c r="G80" s="101"/>
      <c r="H80" s="75"/>
      <c r="I80" s="137"/>
      <c r="J80" s="75"/>
      <c r="K80" s="77"/>
      <c r="L80" s="75"/>
      <c r="M80" s="75"/>
      <c r="N80" s="75"/>
      <c r="O80" s="75"/>
    </row>
    <row r="81" spans="1:15" ht="36" x14ac:dyDescent="0.2">
      <c r="A81" s="47" t="s">
        <v>348</v>
      </c>
      <c r="B81" s="22" t="s">
        <v>102</v>
      </c>
      <c r="C81" s="23" t="s">
        <v>62</v>
      </c>
      <c r="D81" s="24">
        <v>8</v>
      </c>
      <c r="E81" s="24"/>
      <c r="F81" s="24">
        <f t="shared" si="4"/>
        <v>0</v>
      </c>
      <c r="G81" s="101"/>
      <c r="H81" s="75"/>
      <c r="I81" s="137"/>
      <c r="J81" s="75"/>
      <c r="K81" s="77"/>
      <c r="L81" s="75"/>
      <c r="M81" s="75"/>
      <c r="N81" s="75"/>
      <c r="O81" s="75"/>
    </row>
    <row r="82" spans="1:15" ht="36" x14ac:dyDescent="0.2">
      <c r="A82" s="47" t="s">
        <v>349</v>
      </c>
      <c r="B82" s="22" t="s">
        <v>103</v>
      </c>
      <c r="C82" s="23" t="s">
        <v>62</v>
      </c>
      <c r="D82" s="24">
        <v>4</v>
      </c>
      <c r="E82" s="24"/>
      <c r="F82" s="24">
        <f t="shared" si="4"/>
        <v>0</v>
      </c>
      <c r="G82" s="101"/>
      <c r="H82" s="75"/>
      <c r="I82" s="137"/>
      <c r="J82" s="75"/>
      <c r="K82" s="77"/>
      <c r="L82" s="75"/>
      <c r="M82" s="75"/>
      <c r="N82" s="75"/>
      <c r="O82" s="75"/>
    </row>
    <row r="83" spans="1:15" ht="36" x14ac:dyDescent="0.2">
      <c r="A83" s="47" t="s">
        <v>350</v>
      </c>
      <c r="B83" s="22" t="s">
        <v>104</v>
      </c>
      <c r="C83" s="23" t="s">
        <v>62</v>
      </c>
      <c r="D83" s="24">
        <v>1</v>
      </c>
      <c r="E83" s="24"/>
      <c r="F83" s="24">
        <f t="shared" si="4"/>
        <v>0</v>
      </c>
      <c r="G83" s="101"/>
      <c r="H83" s="75"/>
      <c r="I83" s="137"/>
      <c r="J83" s="75"/>
      <c r="K83" s="77"/>
      <c r="L83" s="75"/>
      <c r="M83" s="75"/>
      <c r="N83" s="75"/>
      <c r="O83" s="75"/>
    </row>
    <row r="84" spans="1:15" ht="48" x14ac:dyDescent="0.2">
      <c r="A84" s="47" t="s">
        <v>351</v>
      </c>
      <c r="B84" s="22" t="s">
        <v>105</v>
      </c>
      <c r="C84" s="23" t="s">
        <v>62</v>
      </c>
      <c r="D84" s="24">
        <v>32</v>
      </c>
      <c r="E84" s="24"/>
      <c r="F84" s="24">
        <f t="shared" si="4"/>
        <v>0</v>
      </c>
      <c r="G84" s="101"/>
      <c r="H84" s="75"/>
      <c r="I84" s="137"/>
      <c r="J84" s="75"/>
      <c r="K84" s="77"/>
      <c r="L84" s="75"/>
      <c r="M84" s="75"/>
      <c r="N84" s="75"/>
      <c r="O84" s="75"/>
    </row>
    <row r="85" spans="1:15" x14ac:dyDescent="0.2">
      <c r="A85" s="47" t="s">
        <v>352</v>
      </c>
      <c r="B85" s="22" t="s">
        <v>106</v>
      </c>
      <c r="C85" s="23" t="s">
        <v>10</v>
      </c>
      <c r="D85" s="24">
        <v>27</v>
      </c>
      <c r="E85" s="24"/>
      <c r="F85" s="24">
        <f t="shared" si="4"/>
        <v>0</v>
      </c>
      <c r="G85" s="101"/>
      <c r="H85" s="75"/>
      <c r="I85" s="137"/>
      <c r="J85" s="75"/>
      <c r="K85" s="77"/>
      <c r="L85" s="75"/>
      <c r="M85" s="75"/>
      <c r="N85" s="75"/>
      <c r="O85" s="75"/>
    </row>
    <row r="86" spans="1:15" x14ac:dyDescent="0.2">
      <c r="A86" s="47" t="s">
        <v>353</v>
      </c>
      <c r="B86" s="22" t="s">
        <v>107</v>
      </c>
      <c r="C86" s="23" t="s">
        <v>10</v>
      </c>
      <c r="D86" s="24">
        <v>36</v>
      </c>
      <c r="E86" s="24"/>
      <c r="F86" s="24">
        <f t="shared" si="4"/>
        <v>0</v>
      </c>
      <c r="G86" s="101"/>
      <c r="H86" s="75"/>
      <c r="I86" s="137"/>
      <c r="J86" s="75"/>
      <c r="K86" s="77"/>
      <c r="L86" s="75"/>
      <c r="M86" s="75"/>
      <c r="N86" s="75"/>
      <c r="O86" s="75"/>
    </row>
    <row r="87" spans="1:15" x14ac:dyDescent="0.2">
      <c r="A87" s="47" t="s">
        <v>354</v>
      </c>
      <c r="B87" s="22" t="s">
        <v>77</v>
      </c>
      <c r="C87" s="23" t="s">
        <v>120</v>
      </c>
      <c r="D87" s="24">
        <v>2470.5</v>
      </c>
      <c r="E87" s="63"/>
      <c r="F87" s="24">
        <f t="shared" ref="F87" si="5">ROUND(D87*E87,2)</f>
        <v>0</v>
      </c>
      <c r="G87" s="101"/>
      <c r="H87" s="75"/>
      <c r="I87" s="137"/>
      <c r="J87" s="75"/>
      <c r="K87" s="77"/>
      <c r="L87" s="75"/>
      <c r="M87" s="75"/>
      <c r="N87" s="75"/>
      <c r="O87" s="75"/>
    </row>
    <row r="88" spans="1:15" ht="24" x14ac:dyDescent="0.2">
      <c r="A88" s="47" t="s">
        <v>355</v>
      </c>
      <c r="B88" s="22" t="s">
        <v>628</v>
      </c>
      <c r="C88" s="23" t="s">
        <v>120</v>
      </c>
      <c r="D88" s="24">
        <v>2021.4</v>
      </c>
      <c r="E88" s="63"/>
      <c r="F88" s="24">
        <f t="shared" si="4"/>
        <v>0</v>
      </c>
      <c r="G88" s="101"/>
      <c r="H88" s="75"/>
      <c r="I88" s="137"/>
      <c r="J88" s="75"/>
      <c r="K88" s="77"/>
      <c r="L88" s="75"/>
      <c r="M88" s="75"/>
      <c r="N88" s="75"/>
      <c r="O88" s="75"/>
    </row>
    <row r="89" spans="1:15" x14ac:dyDescent="0.2">
      <c r="A89" s="47" t="s">
        <v>356</v>
      </c>
      <c r="B89" s="22" t="s">
        <v>108</v>
      </c>
      <c r="C89" s="23" t="s">
        <v>7</v>
      </c>
      <c r="D89" s="24">
        <v>950.6</v>
      </c>
      <c r="E89" s="63"/>
      <c r="F89" s="24">
        <f t="shared" si="4"/>
        <v>0</v>
      </c>
      <c r="G89" s="101"/>
      <c r="H89" s="75"/>
      <c r="I89" s="137"/>
      <c r="J89" s="75"/>
      <c r="K89" s="77"/>
      <c r="L89" s="75"/>
      <c r="M89" s="75"/>
      <c r="N89" s="75"/>
      <c r="O89" s="75"/>
    </row>
    <row r="90" spans="1:15" x14ac:dyDescent="0.2">
      <c r="A90" s="47" t="s">
        <v>357</v>
      </c>
      <c r="B90" s="74" t="s">
        <v>627</v>
      </c>
      <c r="C90" s="23" t="s">
        <v>120</v>
      </c>
      <c r="D90" s="24">
        <v>1215.5</v>
      </c>
      <c r="E90" s="63"/>
      <c r="F90" s="24">
        <f t="shared" si="4"/>
        <v>0</v>
      </c>
      <c r="G90" s="101"/>
      <c r="H90" s="75"/>
      <c r="I90" s="137"/>
      <c r="J90" s="75"/>
      <c r="K90" s="77"/>
      <c r="L90" s="75"/>
      <c r="M90" s="75"/>
      <c r="N90" s="75"/>
      <c r="O90" s="75"/>
    </row>
    <row r="91" spans="1:15" x14ac:dyDescent="0.2">
      <c r="A91" s="47" t="s">
        <v>358</v>
      </c>
      <c r="B91" s="22" t="s">
        <v>110</v>
      </c>
      <c r="C91" s="23" t="s">
        <v>120</v>
      </c>
      <c r="D91" s="24">
        <v>3192.3</v>
      </c>
      <c r="E91" s="63"/>
      <c r="F91" s="24">
        <f t="shared" si="4"/>
        <v>0</v>
      </c>
      <c r="G91" s="101"/>
      <c r="H91" s="75"/>
      <c r="I91" s="137"/>
      <c r="J91" s="75"/>
      <c r="K91" s="77"/>
      <c r="L91" s="75"/>
      <c r="M91" s="75"/>
      <c r="N91" s="75"/>
      <c r="O91" s="75"/>
    </row>
    <row r="92" spans="1:15" x14ac:dyDescent="0.2">
      <c r="A92" s="47" t="s">
        <v>359</v>
      </c>
      <c r="B92" s="22" t="s">
        <v>111</v>
      </c>
      <c r="C92" s="23" t="s">
        <v>7</v>
      </c>
      <c r="D92" s="24">
        <v>950.6</v>
      </c>
      <c r="E92" s="63"/>
      <c r="F92" s="24">
        <f t="shared" si="4"/>
        <v>0</v>
      </c>
      <c r="G92" s="101"/>
      <c r="H92" s="75"/>
      <c r="I92" s="137"/>
      <c r="J92" s="75"/>
      <c r="K92" s="77"/>
      <c r="L92" s="75"/>
      <c r="M92" s="75"/>
      <c r="N92" s="75"/>
      <c r="O92" s="75"/>
    </row>
    <row r="93" spans="1:15" x14ac:dyDescent="0.2">
      <c r="A93" s="47"/>
      <c r="B93" s="117" t="s">
        <v>221</v>
      </c>
      <c r="C93" s="117"/>
      <c r="D93" s="117"/>
      <c r="E93" s="109"/>
      <c r="F93" s="24">
        <f t="shared" si="4"/>
        <v>0</v>
      </c>
      <c r="G93" s="101"/>
      <c r="H93" s="75"/>
      <c r="I93" s="137"/>
      <c r="J93" s="75"/>
      <c r="K93" s="77"/>
      <c r="L93" s="75"/>
      <c r="M93" s="75"/>
      <c r="N93" s="75"/>
      <c r="O93" s="75"/>
    </row>
    <row r="94" spans="1:15" ht="24" x14ac:dyDescent="0.2">
      <c r="A94" s="47" t="s">
        <v>360</v>
      </c>
      <c r="B94" s="22" t="s">
        <v>112</v>
      </c>
      <c r="C94" s="23" t="s">
        <v>7</v>
      </c>
      <c r="D94" s="24">
        <v>9.6999999999999993</v>
      </c>
      <c r="E94" s="63"/>
      <c r="F94" s="24">
        <f t="shared" si="4"/>
        <v>0</v>
      </c>
      <c r="G94" s="101"/>
      <c r="H94" s="75"/>
      <c r="I94" s="137"/>
      <c r="J94" s="75"/>
      <c r="K94" s="77"/>
      <c r="L94" s="75"/>
      <c r="M94" s="75"/>
      <c r="N94" s="75"/>
      <c r="O94" s="75"/>
    </row>
    <row r="95" spans="1:15" ht="24" x14ac:dyDescent="0.2">
      <c r="A95" s="47" t="s">
        <v>361</v>
      </c>
      <c r="B95" s="22" t="s">
        <v>99</v>
      </c>
      <c r="C95" s="23" t="s">
        <v>7</v>
      </c>
      <c r="D95" s="24">
        <v>12.3</v>
      </c>
      <c r="E95" s="63"/>
      <c r="F95" s="24">
        <f t="shared" si="4"/>
        <v>0</v>
      </c>
      <c r="G95" s="101"/>
      <c r="H95" s="75"/>
      <c r="I95" s="137"/>
      <c r="J95" s="75"/>
      <c r="K95" s="77"/>
      <c r="L95" s="75"/>
      <c r="M95" s="75"/>
      <c r="N95" s="75"/>
      <c r="O95" s="75"/>
    </row>
    <row r="96" spans="1:15" ht="36" x14ac:dyDescent="0.2">
      <c r="A96" s="47" t="s">
        <v>362</v>
      </c>
      <c r="B96" s="22" t="s">
        <v>103</v>
      </c>
      <c r="C96" s="23" t="s">
        <v>62</v>
      </c>
      <c r="D96" s="24">
        <v>3</v>
      </c>
      <c r="E96" s="63"/>
      <c r="F96" s="24">
        <f t="shared" si="4"/>
        <v>0</v>
      </c>
      <c r="G96" s="101"/>
      <c r="H96" s="75"/>
      <c r="I96" s="137"/>
      <c r="J96" s="75"/>
      <c r="K96" s="77"/>
      <c r="L96" s="75"/>
      <c r="M96" s="75"/>
      <c r="N96" s="75"/>
      <c r="O96" s="75"/>
    </row>
    <row r="97" spans="1:15" ht="36" x14ac:dyDescent="0.2">
      <c r="A97" s="47" t="s">
        <v>363</v>
      </c>
      <c r="B97" s="22" t="s">
        <v>113</v>
      </c>
      <c r="C97" s="23" t="s">
        <v>62</v>
      </c>
      <c r="D97" s="24">
        <v>4</v>
      </c>
      <c r="E97" s="108"/>
      <c r="F97" s="24">
        <f t="shared" si="4"/>
        <v>0</v>
      </c>
      <c r="G97" s="101"/>
      <c r="H97" s="75"/>
      <c r="I97" s="137"/>
      <c r="J97" s="75"/>
      <c r="K97" s="77"/>
      <c r="L97" s="75"/>
      <c r="M97" s="75"/>
      <c r="N97" s="75"/>
      <c r="O97" s="75"/>
    </row>
    <row r="98" spans="1:15" ht="24" x14ac:dyDescent="0.2">
      <c r="A98" s="47" t="s">
        <v>364</v>
      </c>
      <c r="B98" s="22" t="s">
        <v>227</v>
      </c>
      <c r="C98" s="23" t="s">
        <v>62</v>
      </c>
      <c r="D98" s="24">
        <v>1</v>
      </c>
      <c r="E98" s="108"/>
      <c r="F98" s="24">
        <f t="shared" si="4"/>
        <v>0</v>
      </c>
      <c r="G98" s="101"/>
      <c r="H98" s="75"/>
      <c r="I98" s="137"/>
      <c r="J98" s="75"/>
      <c r="K98" s="77"/>
      <c r="L98" s="75"/>
      <c r="M98" s="75"/>
      <c r="N98" s="75"/>
      <c r="O98" s="75"/>
    </row>
    <row r="99" spans="1:15" x14ac:dyDescent="0.2">
      <c r="A99" s="47" t="s">
        <v>365</v>
      </c>
      <c r="B99" s="22" t="s">
        <v>77</v>
      </c>
      <c r="C99" s="23" t="s">
        <v>120</v>
      </c>
      <c r="D99" s="24">
        <v>125.2</v>
      </c>
      <c r="E99" s="63"/>
      <c r="F99" s="24">
        <f t="shared" ref="F99" si="6">ROUND(D99*E99,2)</f>
        <v>0</v>
      </c>
      <c r="G99" s="101"/>
      <c r="H99" s="75"/>
      <c r="I99" s="137"/>
      <c r="J99" s="75"/>
      <c r="K99" s="77"/>
      <c r="L99" s="75"/>
      <c r="M99" s="75"/>
      <c r="N99" s="75"/>
      <c r="O99" s="75"/>
    </row>
    <row r="100" spans="1:15" ht="24" x14ac:dyDescent="0.2">
      <c r="A100" s="47" t="s">
        <v>366</v>
      </c>
      <c r="B100" s="22" t="s">
        <v>628</v>
      </c>
      <c r="C100" s="23" t="s">
        <v>120</v>
      </c>
      <c r="D100" s="24">
        <v>102.3</v>
      </c>
      <c r="E100" s="63"/>
      <c r="F100" s="24">
        <f t="shared" si="4"/>
        <v>0</v>
      </c>
      <c r="G100" s="101"/>
      <c r="H100" s="75"/>
      <c r="I100" s="137"/>
      <c r="J100" s="75"/>
      <c r="K100" s="77"/>
      <c r="L100" s="75"/>
      <c r="M100" s="75"/>
      <c r="N100" s="75"/>
      <c r="O100" s="75"/>
    </row>
    <row r="101" spans="1:15" x14ac:dyDescent="0.2">
      <c r="A101" s="47" t="s">
        <v>471</v>
      </c>
      <c r="B101" s="22" t="s">
        <v>108</v>
      </c>
      <c r="C101" s="23" t="s">
        <v>7</v>
      </c>
      <c r="D101" s="24">
        <v>22</v>
      </c>
      <c r="E101" s="63"/>
      <c r="F101" s="24">
        <f t="shared" si="4"/>
        <v>0</v>
      </c>
      <c r="G101" s="101"/>
      <c r="H101" s="75"/>
      <c r="I101" s="137"/>
      <c r="J101" s="75"/>
      <c r="K101" s="77"/>
      <c r="L101" s="75"/>
      <c r="M101" s="75"/>
      <c r="N101" s="75"/>
      <c r="O101" s="75"/>
    </row>
    <row r="102" spans="1:15" x14ac:dyDescent="0.2">
      <c r="A102" s="47" t="s">
        <v>472</v>
      </c>
      <c r="B102" s="74" t="s">
        <v>627</v>
      </c>
      <c r="C102" s="23" t="s">
        <v>120</v>
      </c>
      <c r="D102" s="24">
        <v>40.9</v>
      </c>
      <c r="E102" s="63"/>
      <c r="F102" s="24">
        <f t="shared" si="4"/>
        <v>0</v>
      </c>
      <c r="G102" s="101"/>
      <c r="H102" s="75"/>
      <c r="I102" s="137"/>
      <c r="J102" s="75"/>
      <c r="K102" s="77"/>
      <c r="L102" s="75"/>
      <c r="M102" s="75"/>
      <c r="N102" s="75"/>
      <c r="O102" s="75"/>
    </row>
    <row r="103" spans="1:15" x14ac:dyDescent="0.2">
      <c r="A103" s="47" t="s">
        <v>473</v>
      </c>
      <c r="B103" s="22" t="s">
        <v>110</v>
      </c>
      <c r="C103" s="23" t="s">
        <v>120</v>
      </c>
      <c r="D103" s="24">
        <v>186.6</v>
      </c>
      <c r="E103" s="63"/>
      <c r="F103" s="24">
        <f t="shared" si="4"/>
        <v>0</v>
      </c>
      <c r="G103" s="101"/>
      <c r="H103" s="75"/>
      <c r="I103" s="137"/>
      <c r="J103" s="75"/>
      <c r="K103" s="77"/>
      <c r="L103" s="75"/>
      <c r="M103" s="75"/>
      <c r="N103" s="75"/>
      <c r="O103" s="75"/>
    </row>
    <row r="104" spans="1:15" x14ac:dyDescent="0.2">
      <c r="A104" s="47" t="s">
        <v>508</v>
      </c>
      <c r="B104" s="22" t="s">
        <v>114</v>
      </c>
      <c r="C104" s="23" t="s">
        <v>10</v>
      </c>
      <c r="D104" s="24">
        <v>1</v>
      </c>
      <c r="E104" s="63"/>
      <c r="F104" s="24">
        <f t="shared" si="4"/>
        <v>0</v>
      </c>
      <c r="G104" s="101"/>
      <c r="H104" s="75"/>
      <c r="I104" s="137"/>
      <c r="J104" s="75"/>
      <c r="K104" s="77"/>
      <c r="L104" s="75"/>
      <c r="M104" s="75"/>
      <c r="N104" s="75"/>
      <c r="O104" s="75"/>
    </row>
    <row r="105" spans="1:15" x14ac:dyDescent="0.2">
      <c r="A105" s="47" t="s">
        <v>509</v>
      </c>
      <c r="B105" s="22" t="s">
        <v>115</v>
      </c>
      <c r="C105" s="23" t="s">
        <v>10</v>
      </c>
      <c r="D105" s="24">
        <v>7</v>
      </c>
      <c r="E105" s="24"/>
      <c r="F105" s="24">
        <f t="shared" si="4"/>
        <v>0</v>
      </c>
      <c r="G105" s="101"/>
      <c r="H105" s="75"/>
      <c r="I105" s="137"/>
      <c r="J105" s="75"/>
      <c r="K105" s="77"/>
      <c r="L105" s="75"/>
      <c r="M105" s="75"/>
      <c r="N105" s="75"/>
      <c r="O105" s="75"/>
    </row>
    <row r="106" spans="1:15" x14ac:dyDescent="0.2">
      <c r="A106" s="50" t="s">
        <v>367</v>
      </c>
      <c r="B106" s="125" t="s">
        <v>184</v>
      </c>
      <c r="C106" s="125"/>
      <c r="D106" s="125"/>
      <c r="E106" s="125"/>
      <c r="F106" s="125">
        <f t="shared" ref="F106:F133" si="7">ROUND(D106*E106,2)</f>
        <v>0</v>
      </c>
      <c r="G106" s="101"/>
      <c r="H106" s="75"/>
      <c r="I106" s="77"/>
      <c r="J106" s="75"/>
      <c r="K106" s="77"/>
      <c r="L106" s="75"/>
      <c r="M106" s="75"/>
      <c r="N106" s="75"/>
      <c r="O106" s="75"/>
    </row>
    <row r="107" spans="1:15" x14ac:dyDescent="0.2">
      <c r="A107" s="47"/>
      <c r="B107" s="122" t="s">
        <v>296</v>
      </c>
      <c r="C107" s="123"/>
      <c r="D107" s="123"/>
      <c r="E107" s="123"/>
      <c r="F107" s="123"/>
      <c r="G107" s="101"/>
      <c r="H107" s="75"/>
      <c r="I107" s="77"/>
      <c r="J107" s="75"/>
      <c r="K107" s="77"/>
      <c r="L107" s="75"/>
      <c r="M107" s="75"/>
      <c r="N107" s="75"/>
      <c r="O107" s="75"/>
    </row>
    <row r="108" spans="1:15" ht="24" x14ac:dyDescent="0.2">
      <c r="A108" s="47" t="s">
        <v>368</v>
      </c>
      <c r="B108" s="102" t="s">
        <v>297</v>
      </c>
      <c r="C108" s="23" t="s">
        <v>7</v>
      </c>
      <c r="D108" s="24">
        <v>41.2</v>
      </c>
      <c r="E108" s="63"/>
      <c r="F108" s="24">
        <f>ROUND(D108*E108,2)</f>
        <v>0</v>
      </c>
      <c r="G108" s="101"/>
      <c r="H108" s="75"/>
      <c r="I108" s="137"/>
      <c r="J108" s="75"/>
      <c r="K108" s="77"/>
      <c r="L108" s="75"/>
      <c r="M108" s="75"/>
      <c r="N108" s="75"/>
      <c r="O108" s="75"/>
    </row>
    <row r="109" spans="1:15" ht="24" x14ac:dyDescent="0.2">
      <c r="A109" s="47" t="s">
        <v>369</v>
      </c>
      <c r="B109" s="102" t="s">
        <v>298</v>
      </c>
      <c r="C109" s="23" t="s">
        <v>10</v>
      </c>
      <c r="D109" s="24">
        <v>3</v>
      </c>
      <c r="E109" s="63"/>
      <c r="F109" s="24">
        <f t="shared" ref="F109:F120" si="8">ROUND(D109*E109,2)</f>
        <v>0</v>
      </c>
      <c r="G109" s="101"/>
      <c r="H109" s="75"/>
      <c r="I109" s="137"/>
      <c r="J109" s="75"/>
      <c r="K109" s="77"/>
      <c r="L109" s="75"/>
      <c r="M109" s="75"/>
      <c r="N109" s="75"/>
      <c r="O109" s="75"/>
    </row>
    <row r="110" spans="1:15" x14ac:dyDescent="0.2">
      <c r="A110" s="47"/>
      <c r="B110" s="126" t="s">
        <v>185</v>
      </c>
      <c r="C110" s="126"/>
      <c r="D110" s="126"/>
      <c r="E110" s="126"/>
      <c r="F110" s="24">
        <f t="shared" si="8"/>
        <v>0</v>
      </c>
      <c r="G110" s="101"/>
      <c r="H110" s="75"/>
      <c r="I110" s="137"/>
      <c r="J110" s="75"/>
      <c r="K110" s="77"/>
      <c r="L110" s="75"/>
      <c r="M110" s="75"/>
      <c r="N110" s="75"/>
      <c r="O110" s="75"/>
    </row>
    <row r="111" spans="1:15" ht="24" x14ac:dyDescent="0.2">
      <c r="A111" s="47" t="s">
        <v>335</v>
      </c>
      <c r="B111" s="22" t="s">
        <v>116</v>
      </c>
      <c r="C111" s="23" t="s">
        <v>7</v>
      </c>
      <c r="D111" s="24">
        <v>41.2</v>
      </c>
      <c r="E111" s="24"/>
      <c r="F111" s="24">
        <f t="shared" si="8"/>
        <v>0</v>
      </c>
      <c r="G111" s="101"/>
      <c r="H111" s="75"/>
      <c r="I111" s="137"/>
      <c r="J111" s="75"/>
      <c r="K111" s="77"/>
      <c r="L111" s="75"/>
      <c r="M111" s="75"/>
      <c r="N111" s="75"/>
      <c r="O111" s="75"/>
    </row>
    <row r="112" spans="1:15" ht="36" x14ac:dyDescent="0.2">
      <c r="A112" s="47" t="s">
        <v>370</v>
      </c>
      <c r="B112" s="22" t="s">
        <v>102</v>
      </c>
      <c r="C112" s="23" t="s">
        <v>62</v>
      </c>
      <c r="D112" s="24">
        <v>3</v>
      </c>
      <c r="E112" s="24"/>
      <c r="F112" s="24">
        <f t="shared" si="8"/>
        <v>0</v>
      </c>
      <c r="G112" s="101"/>
      <c r="H112" s="75"/>
      <c r="I112" s="137"/>
      <c r="J112" s="75"/>
      <c r="K112" s="77"/>
      <c r="L112" s="75"/>
      <c r="M112" s="75"/>
      <c r="N112" s="75"/>
      <c r="O112" s="75"/>
    </row>
    <row r="113" spans="1:15" x14ac:dyDescent="0.2">
      <c r="A113" s="47" t="s">
        <v>371</v>
      </c>
      <c r="B113" s="22" t="s">
        <v>106</v>
      </c>
      <c r="C113" s="23" t="s">
        <v>10</v>
      </c>
      <c r="D113" s="24">
        <v>2</v>
      </c>
      <c r="E113" s="24"/>
      <c r="F113" s="24">
        <f t="shared" si="8"/>
        <v>0</v>
      </c>
      <c r="G113" s="101"/>
      <c r="H113" s="75"/>
      <c r="I113" s="137"/>
      <c r="J113" s="75"/>
      <c r="K113" s="77"/>
      <c r="L113" s="75"/>
      <c r="M113" s="75"/>
      <c r="N113" s="75"/>
      <c r="O113" s="75"/>
    </row>
    <row r="114" spans="1:15" x14ac:dyDescent="0.2">
      <c r="A114" s="47" t="s">
        <v>372</v>
      </c>
      <c r="B114" s="22" t="s">
        <v>107</v>
      </c>
      <c r="C114" s="23" t="s">
        <v>10</v>
      </c>
      <c r="D114" s="24">
        <v>7</v>
      </c>
      <c r="E114" s="24"/>
      <c r="F114" s="24">
        <f t="shared" si="8"/>
        <v>0</v>
      </c>
      <c r="G114" s="101"/>
      <c r="H114" s="75"/>
      <c r="I114" s="137"/>
      <c r="J114" s="75"/>
      <c r="K114" s="77"/>
      <c r="L114" s="75"/>
      <c r="M114" s="75"/>
      <c r="N114" s="75"/>
      <c r="O114" s="75"/>
    </row>
    <row r="115" spans="1:15" x14ac:dyDescent="0.2">
      <c r="A115" s="47" t="s">
        <v>373</v>
      </c>
      <c r="B115" s="22" t="s">
        <v>77</v>
      </c>
      <c r="C115" s="23" t="s">
        <v>120</v>
      </c>
      <c r="D115" s="24">
        <v>135.5</v>
      </c>
      <c r="E115" s="24"/>
      <c r="F115" s="24">
        <f t="shared" ref="F115" si="9">ROUND(D115*E115,2)</f>
        <v>0</v>
      </c>
      <c r="G115" s="101"/>
      <c r="H115" s="75"/>
      <c r="I115" s="137"/>
      <c r="J115" s="75"/>
      <c r="K115" s="77"/>
      <c r="L115" s="75"/>
      <c r="M115" s="75"/>
      <c r="N115" s="75"/>
      <c r="O115" s="75"/>
    </row>
    <row r="116" spans="1:15" ht="24" x14ac:dyDescent="0.2">
      <c r="A116" s="47" t="s">
        <v>374</v>
      </c>
      <c r="B116" s="22" t="s">
        <v>628</v>
      </c>
      <c r="C116" s="23" t="s">
        <v>120</v>
      </c>
      <c r="D116" s="24">
        <v>110.9</v>
      </c>
      <c r="E116" s="24"/>
      <c r="F116" s="24">
        <f t="shared" si="8"/>
        <v>0</v>
      </c>
      <c r="G116" s="101"/>
      <c r="H116" s="75"/>
      <c r="I116" s="137"/>
      <c r="J116" s="75"/>
      <c r="K116" s="77"/>
      <c r="L116" s="75"/>
      <c r="M116" s="75"/>
      <c r="N116" s="75"/>
      <c r="O116" s="75"/>
    </row>
    <row r="117" spans="1:15" x14ac:dyDescent="0.2">
      <c r="A117" s="47" t="s">
        <v>375</v>
      </c>
      <c r="B117" s="22" t="s">
        <v>108</v>
      </c>
      <c r="C117" s="23" t="s">
        <v>7</v>
      </c>
      <c r="D117" s="24">
        <v>41.2</v>
      </c>
      <c r="E117" s="24"/>
      <c r="F117" s="24">
        <f t="shared" si="8"/>
        <v>0</v>
      </c>
      <c r="G117" s="101"/>
      <c r="H117" s="75"/>
      <c r="I117" s="137"/>
      <c r="J117" s="75"/>
      <c r="K117" s="77"/>
      <c r="L117" s="75"/>
      <c r="M117" s="75"/>
      <c r="N117" s="75"/>
      <c r="O117" s="75"/>
    </row>
    <row r="118" spans="1:15" x14ac:dyDescent="0.2">
      <c r="A118" s="47" t="s">
        <v>376</v>
      </c>
      <c r="B118" s="74" t="s">
        <v>627</v>
      </c>
      <c r="C118" s="23" t="s">
        <v>120</v>
      </c>
      <c r="D118" s="24">
        <v>47.4</v>
      </c>
      <c r="E118" s="24"/>
      <c r="F118" s="24">
        <f t="shared" si="8"/>
        <v>0</v>
      </c>
      <c r="G118" s="101"/>
      <c r="H118" s="75"/>
      <c r="I118" s="137"/>
      <c r="J118" s="75"/>
      <c r="K118" s="77"/>
      <c r="L118" s="75"/>
      <c r="M118" s="75"/>
      <c r="N118" s="75"/>
      <c r="O118" s="75"/>
    </row>
    <row r="119" spans="1:15" x14ac:dyDescent="0.2">
      <c r="A119" s="47" t="s">
        <v>377</v>
      </c>
      <c r="B119" s="22" t="s">
        <v>110</v>
      </c>
      <c r="C119" s="23" t="s">
        <v>120</v>
      </c>
      <c r="D119" s="24">
        <v>198.9</v>
      </c>
      <c r="E119" s="24"/>
      <c r="F119" s="24">
        <f t="shared" si="8"/>
        <v>0</v>
      </c>
      <c r="G119" s="76"/>
      <c r="H119" s="75"/>
      <c r="I119" s="137"/>
      <c r="J119" s="77"/>
      <c r="K119" s="77"/>
      <c r="L119" s="77"/>
      <c r="M119" s="77"/>
      <c r="N119" s="77"/>
      <c r="O119" s="77"/>
    </row>
    <row r="120" spans="1:15" ht="15" customHeight="1" x14ac:dyDescent="0.2">
      <c r="A120" s="47" t="s">
        <v>512</v>
      </c>
      <c r="B120" s="22" t="s">
        <v>111</v>
      </c>
      <c r="C120" s="23" t="s">
        <v>7</v>
      </c>
      <c r="D120" s="24">
        <v>41.2</v>
      </c>
      <c r="E120" s="24"/>
      <c r="F120" s="24">
        <f t="shared" si="8"/>
        <v>0</v>
      </c>
      <c r="G120" s="76"/>
      <c r="H120" s="75"/>
      <c r="I120" s="137"/>
      <c r="J120" s="77"/>
      <c r="K120" s="77"/>
      <c r="L120" s="77"/>
      <c r="M120" s="77"/>
      <c r="N120" s="77"/>
      <c r="O120" s="77"/>
    </row>
    <row r="121" spans="1:15" ht="15" customHeight="1" x14ac:dyDescent="0.2">
      <c r="A121" s="50" t="s">
        <v>378</v>
      </c>
      <c r="B121" s="125" t="s">
        <v>222</v>
      </c>
      <c r="C121" s="125"/>
      <c r="D121" s="125"/>
      <c r="E121" s="125"/>
      <c r="F121" s="125"/>
      <c r="G121" s="76"/>
      <c r="H121" s="75"/>
      <c r="I121" s="77"/>
      <c r="J121" s="77"/>
      <c r="K121" s="77"/>
      <c r="L121" s="77"/>
      <c r="M121" s="77"/>
      <c r="N121" s="77"/>
      <c r="O121" s="77"/>
    </row>
    <row r="122" spans="1:15" x14ac:dyDescent="0.2">
      <c r="A122" s="47"/>
      <c r="B122" s="122" t="s">
        <v>296</v>
      </c>
      <c r="C122" s="123"/>
      <c r="D122" s="123"/>
      <c r="E122" s="123"/>
      <c r="F122" s="123"/>
      <c r="G122" s="76"/>
      <c r="H122" s="75"/>
      <c r="I122" s="77"/>
      <c r="J122" s="77"/>
      <c r="K122" s="77"/>
      <c r="L122" s="77"/>
      <c r="N122" s="77"/>
      <c r="O122" s="77"/>
    </row>
    <row r="123" spans="1:15" ht="24" x14ac:dyDescent="0.2">
      <c r="A123" s="47" t="s">
        <v>379</v>
      </c>
      <c r="B123" s="102" t="s">
        <v>297</v>
      </c>
      <c r="C123" s="23" t="s">
        <v>7</v>
      </c>
      <c r="D123" s="24">
        <v>4</v>
      </c>
      <c r="E123" s="63"/>
      <c r="F123" s="24">
        <f>ROUND(D123*E123,2)</f>
        <v>0</v>
      </c>
      <c r="G123" s="76"/>
      <c r="H123" s="75"/>
      <c r="I123" s="137"/>
      <c r="J123" s="77"/>
      <c r="K123" s="77"/>
      <c r="L123" s="77"/>
      <c r="N123" s="77"/>
      <c r="O123" s="77"/>
    </row>
    <row r="124" spans="1:15" ht="24" x14ac:dyDescent="0.2">
      <c r="A124" s="47" t="s">
        <v>381</v>
      </c>
      <c r="B124" s="102" t="s">
        <v>295</v>
      </c>
      <c r="C124" s="23" t="s">
        <v>10</v>
      </c>
      <c r="D124" s="24">
        <v>1</v>
      </c>
      <c r="E124" s="63"/>
      <c r="F124" s="24">
        <f t="shared" ref="F124:F131" si="10">ROUND(D124*E124,2)</f>
        <v>0</v>
      </c>
      <c r="G124" s="76"/>
      <c r="H124" s="75"/>
      <c r="I124" s="137"/>
      <c r="J124" s="77"/>
      <c r="K124" s="77"/>
      <c r="L124" s="77"/>
      <c r="N124" s="77"/>
      <c r="O124" s="77"/>
    </row>
    <row r="125" spans="1:15" ht="15" customHeight="1" x14ac:dyDescent="0.2">
      <c r="A125" s="47"/>
      <c r="B125" s="109" t="s">
        <v>225</v>
      </c>
      <c r="C125" s="111"/>
      <c r="D125" s="111"/>
      <c r="E125" s="111"/>
      <c r="F125" s="24">
        <f t="shared" si="10"/>
        <v>0</v>
      </c>
      <c r="G125" s="76"/>
      <c r="H125" s="75"/>
      <c r="I125" s="137"/>
      <c r="J125" s="77"/>
      <c r="K125" s="77"/>
      <c r="L125" s="77"/>
      <c r="M125" s="77"/>
      <c r="N125" s="77"/>
      <c r="O125" s="77"/>
    </row>
    <row r="126" spans="1:15" ht="63.75" x14ac:dyDescent="0.2">
      <c r="A126" s="47" t="s">
        <v>382</v>
      </c>
      <c r="B126" s="131" t="s">
        <v>223</v>
      </c>
      <c r="C126" s="132" t="s">
        <v>62</v>
      </c>
      <c r="D126" s="132">
        <v>1</v>
      </c>
      <c r="E126" s="24"/>
      <c r="F126" s="24">
        <f t="shared" si="10"/>
        <v>0</v>
      </c>
      <c r="G126" s="76"/>
      <c r="H126" s="75"/>
      <c r="I126" s="137"/>
      <c r="J126" s="77"/>
      <c r="K126" s="77"/>
      <c r="L126" s="77"/>
      <c r="M126" s="77"/>
      <c r="N126" s="77"/>
      <c r="O126" s="77"/>
    </row>
    <row r="127" spans="1:15" ht="15" customHeight="1" x14ac:dyDescent="0.2">
      <c r="A127" s="47" t="s">
        <v>383</v>
      </c>
      <c r="B127" s="62" t="s">
        <v>224</v>
      </c>
      <c r="C127" s="132" t="s">
        <v>10</v>
      </c>
      <c r="D127" s="132">
        <v>1</v>
      </c>
      <c r="E127" s="24"/>
      <c r="F127" s="24">
        <f t="shared" si="10"/>
        <v>0</v>
      </c>
      <c r="G127" s="76"/>
      <c r="H127" s="75"/>
      <c r="I127" s="137"/>
      <c r="J127" s="77"/>
      <c r="K127" s="77"/>
      <c r="L127" s="77"/>
      <c r="M127" s="77"/>
      <c r="N127" s="77"/>
      <c r="O127" s="77"/>
    </row>
    <row r="128" spans="1:15" ht="15" customHeight="1" x14ac:dyDescent="0.2">
      <c r="A128" s="47" t="s">
        <v>384</v>
      </c>
      <c r="B128" s="22" t="s">
        <v>77</v>
      </c>
      <c r="C128" s="132" t="s">
        <v>610</v>
      </c>
      <c r="D128" s="132">
        <v>2</v>
      </c>
      <c r="E128" s="24"/>
      <c r="F128" s="24">
        <f t="shared" ref="F128" si="11">ROUND(D128*E128,2)</f>
        <v>0</v>
      </c>
      <c r="G128" s="76"/>
      <c r="H128" s="75"/>
      <c r="I128" s="137"/>
      <c r="J128" s="77"/>
      <c r="K128" s="77"/>
      <c r="L128" s="77"/>
      <c r="M128" s="77"/>
      <c r="N128" s="77"/>
      <c r="O128" s="77"/>
    </row>
    <row r="129" spans="1:15" ht="24" x14ac:dyDescent="0.2">
      <c r="A129" s="47" t="s">
        <v>385</v>
      </c>
      <c r="B129" s="22" t="s">
        <v>628</v>
      </c>
      <c r="C129" s="132" t="s">
        <v>610</v>
      </c>
      <c r="D129" s="132">
        <v>2.4</v>
      </c>
      <c r="E129" s="24"/>
      <c r="F129" s="24">
        <f t="shared" si="10"/>
        <v>0</v>
      </c>
      <c r="G129" s="76"/>
      <c r="H129" s="75"/>
      <c r="I129" s="137"/>
      <c r="J129" s="77"/>
      <c r="K129" s="77"/>
      <c r="L129" s="77"/>
      <c r="M129" s="77"/>
      <c r="N129" s="77"/>
      <c r="O129" s="77"/>
    </row>
    <row r="130" spans="1:15" ht="15" customHeight="1" x14ac:dyDescent="0.2">
      <c r="A130" s="47" t="s">
        <v>386</v>
      </c>
      <c r="B130" s="74" t="s">
        <v>627</v>
      </c>
      <c r="C130" s="132" t="s">
        <v>610</v>
      </c>
      <c r="D130" s="132">
        <v>1.2</v>
      </c>
      <c r="E130" s="24"/>
      <c r="F130" s="24">
        <f t="shared" si="10"/>
        <v>0</v>
      </c>
      <c r="G130" s="76"/>
      <c r="H130" s="75"/>
      <c r="I130" s="137"/>
      <c r="J130" s="77"/>
      <c r="K130" s="77"/>
      <c r="L130" s="77"/>
      <c r="M130" s="77"/>
      <c r="N130" s="77"/>
      <c r="O130" s="77"/>
    </row>
    <row r="131" spans="1:15" ht="15" customHeight="1" x14ac:dyDescent="0.2">
      <c r="A131" s="47" t="s">
        <v>514</v>
      </c>
      <c r="B131" s="62" t="s">
        <v>110</v>
      </c>
      <c r="C131" s="132" t="s">
        <v>610</v>
      </c>
      <c r="D131" s="132">
        <v>3.6</v>
      </c>
      <c r="E131" s="24"/>
      <c r="F131" s="24">
        <f t="shared" si="10"/>
        <v>0</v>
      </c>
      <c r="G131" s="76"/>
      <c r="H131" s="75"/>
      <c r="I131" s="137"/>
      <c r="J131" s="77"/>
      <c r="K131" s="77"/>
      <c r="L131" s="77"/>
      <c r="M131" s="77"/>
      <c r="N131" s="77"/>
      <c r="O131" s="77"/>
    </row>
    <row r="132" spans="1:15" x14ac:dyDescent="0.2">
      <c r="A132" s="50" t="s">
        <v>387</v>
      </c>
      <c r="B132" s="84" t="s">
        <v>122</v>
      </c>
      <c r="C132" s="127"/>
      <c r="D132" s="128"/>
      <c r="E132" s="128"/>
      <c r="F132" s="128">
        <f t="shared" si="7"/>
        <v>0</v>
      </c>
      <c r="G132" s="76"/>
      <c r="H132" s="75"/>
      <c r="I132" s="77"/>
      <c r="J132" s="77"/>
      <c r="K132" s="77"/>
      <c r="L132" s="77"/>
      <c r="M132" s="77"/>
      <c r="N132" s="77"/>
      <c r="O132" s="77"/>
    </row>
    <row r="133" spans="1:15" x14ac:dyDescent="0.2">
      <c r="A133" s="49"/>
      <c r="B133" s="81" t="s">
        <v>186</v>
      </c>
      <c r="C133" s="23"/>
      <c r="D133" s="24"/>
      <c r="E133" s="24"/>
      <c r="F133" s="24">
        <f t="shared" si="7"/>
        <v>0</v>
      </c>
      <c r="G133" s="76"/>
      <c r="H133" s="75"/>
      <c r="I133" s="77"/>
      <c r="J133" s="77"/>
      <c r="K133" s="77"/>
      <c r="L133" s="77"/>
      <c r="M133" s="77"/>
      <c r="N133" s="77"/>
      <c r="O133" s="77"/>
    </row>
    <row r="134" spans="1:15" ht="24" x14ac:dyDescent="0.2">
      <c r="A134" s="49" t="s">
        <v>380</v>
      </c>
      <c r="B134" s="25" t="s">
        <v>35</v>
      </c>
      <c r="C134" s="23" t="s">
        <v>7</v>
      </c>
      <c r="D134" s="24">
        <v>686</v>
      </c>
      <c r="E134" s="24"/>
      <c r="F134" s="24">
        <f>ROUND(D134*E134,2)</f>
        <v>0</v>
      </c>
      <c r="G134" s="76"/>
      <c r="H134" s="75"/>
      <c r="I134" s="137"/>
      <c r="J134" s="77"/>
      <c r="K134" s="77"/>
      <c r="L134" s="77"/>
      <c r="M134" s="77"/>
      <c r="N134" s="77"/>
      <c r="O134" s="77"/>
    </row>
    <row r="135" spans="1:15" ht="24" x14ac:dyDescent="0.2">
      <c r="A135" s="49" t="s">
        <v>389</v>
      </c>
      <c r="B135" s="25" t="s">
        <v>36</v>
      </c>
      <c r="C135" s="23" t="s">
        <v>7</v>
      </c>
      <c r="D135" s="24">
        <v>8</v>
      </c>
      <c r="E135" s="24"/>
      <c r="F135" s="24">
        <f t="shared" ref="F135:F188" si="12">ROUND(D135*E135,2)</f>
        <v>0</v>
      </c>
      <c r="G135" s="76"/>
      <c r="H135" s="75"/>
      <c r="I135" s="137"/>
      <c r="J135" s="77"/>
      <c r="K135" s="77"/>
      <c r="L135" s="77"/>
      <c r="M135" s="77"/>
      <c r="N135" s="77"/>
      <c r="O135" s="77"/>
    </row>
    <row r="136" spans="1:15" ht="24" x14ac:dyDescent="0.2">
      <c r="A136" s="49" t="s">
        <v>390</v>
      </c>
      <c r="B136" s="25" t="s">
        <v>37</v>
      </c>
      <c r="C136" s="23" t="s">
        <v>7</v>
      </c>
      <c r="D136" s="24">
        <v>80</v>
      </c>
      <c r="E136" s="24"/>
      <c r="F136" s="24">
        <f t="shared" si="12"/>
        <v>0</v>
      </c>
      <c r="G136" s="76"/>
      <c r="H136" s="75"/>
      <c r="I136" s="137"/>
      <c r="J136" s="77"/>
      <c r="K136" s="77"/>
      <c r="L136" s="77"/>
      <c r="M136" s="77"/>
      <c r="N136" s="77"/>
      <c r="O136" s="77"/>
    </row>
    <row r="137" spans="1:15" x14ac:dyDescent="0.2">
      <c r="A137" s="49" t="s">
        <v>391</v>
      </c>
      <c r="B137" s="25" t="s">
        <v>39</v>
      </c>
      <c r="C137" s="23" t="s">
        <v>7</v>
      </c>
      <c r="D137" s="24">
        <v>707</v>
      </c>
      <c r="E137" s="24"/>
      <c r="F137" s="24">
        <f t="shared" si="12"/>
        <v>0</v>
      </c>
      <c r="G137" s="76"/>
      <c r="H137" s="75"/>
      <c r="I137" s="137"/>
      <c r="J137" s="77"/>
      <c r="K137" s="77"/>
      <c r="L137" s="77"/>
      <c r="M137" s="77"/>
      <c r="N137" s="77"/>
      <c r="O137" s="77"/>
    </row>
    <row r="138" spans="1:15" x14ac:dyDescent="0.2">
      <c r="A138" s="49" t="s">
        <v>392</v>
      </c>
      <c r="B138" s="25" t="s">
        <v>41</v>
      </c>
      <c r="C138" s="23" t="s">
        <v>7</v>
      </c>
      <c r="D138" s="24">
        <v>707</v>
      </c>
      <c r="E138" s="24"/>
      <c r="F138" s="24">
        <f t="shared" si="12"/>
        <v>0</v>
      </c>
      <c r="G138" s="76"/>
      <c r="H138" s="75"/>
      <c r="I138" s="137"/>
      <c r="J138" s="77"/>
      <c r="K138" s="77"/>
      <c r="L138" s="77"/>
      <c r="M138" s="77"/>
      <c r="N138" s="77"/>
      <c r="O138" s="77"/>
    </row>
    <row r="139" spans="1:15" x14ac:dyDescent="0.2">
      <c r="A139" s="49" t="s">
        <v>393</v>
      </c>
      <c r="B139" s="25" t="s">
        <v>42</v>
      </c>
      <c r="C139" s="23" t="s">
        <v>7</v>
      </c>
      <c r="D139" s="24">
        <v>280</v>
      </c>
      <c r="E139" s="24"/>
      <c r="F139" s="24">
        <f t="shared" si="12"/>
        <v>0</v>
      </c>
      <c r="G139" s="76"/>
      <c r="H139" s="75"/>
      <c r="I139" s="137"/>
      <c r="J139" s="77"/>
      <c r="K139" s="77"/>
      <c r="L139" s="77"/>
      <c r="M139" s="77"/>
      <c r="N139" s="77"/>
      <c r="O139" s="77"/>
    </row>
    <row r="140" spans="1:15" x14ac:dyDescent="0.2">
      <c r="A140" s="49" t="s">
        <v>394</v>
      </c>
      <c r="B140" s="25" t="s">
        <v>43</v>
      </c>
      <c r="C140" s="23" t="s">
        <v>7</v>
      </c>
      <c r="D140" s="24">
        <v>78</v>
      </c>
      <c r="E140" s="24"/>
      <c r="F140" s="24">
        <f t="shared" si="12"/>
        <v>0</v>
      </c>
      <c r="G140" s="76"/>
      <c r="H140" s="75"/>
      <c r="I140" s="137"/>
      <c r="J140" s="77"/>
      <c r="K140" s="77"/>
      <c r="L140" s="77"/>
      <c r="M140" s="77"/>
      <c r="N140" s="77"/>
      <c r="O140" s="77"/>
    </row>
    <row r="141" spans="1:15" x14ac:dyDescent="0.2">
      <c r="A141" s="49" t="s">
        <v>395</v>
      </c>
      <c r="B141" s="25" t="s">
        <v>44</v>
      </c>
      <c r="C141" s="23" t="s">
        <v>7</v>
      </c>
      <c r="D141" s="24">
        <v>16</v>
      </c>
      <c r="E141" s="24"/>
      <c r="F141" s="24">
        <f t="shared" si="12"/>
        <v>0</v>
      </c>
      <c r="G141" s="76"/>
      <c r="H141" s="75"/>
      <c r="I141" s="137"/>
      <c r="J141" s="77"/>
      <c r="K141" s="77"/>
      <c r="L141" s="77"/>
      <c r="M141" s="77"/>
      <c r="N141" s="77"/>
      <c r="O141" s="77"/>
    </row>
    <row r="142" spans="1:15" x14ac:dyDescent="0.2">
      <c r="A142" s="49" t="s">
        <v>396</v>
      </c>
      <c r="B142" s="25" t="s">
        <v>45</v>
      </c>
      <c r="C142" s="26" t="s">
        <v>10</v>
      </c>
      <c r="D142" s="24">
        <v>44</v>
      </c>
      <c r="E142" s="24"/>
      <c r="F142" s="24">
        <f t="shared" si="12"/>
        <v>0</v>
      </c>
      <c r="G142" s="76"/>
      <c r="H142" s="75"/>
      <c r="I142" s="137"/>
      <c r="J142" s="77"/>
      <c r="K142" s="77"/>
      <c r="L142" s="77"/>
      <c r="M142" s="77"/>
      <c r="N142" s="77"/>
      <c r="O142" s="77"/>
    </row>
    <row r="143" spans="1:15" x14ac:dyDescent="0.2">
      <c r="A143" s="49" t="s">
        <v>397</v>
      </c>
      <c r="B143" s="27" t="s">
        <v>48</v>
      </c>
      <c r="C143" s="26" t="s">
        <v>10</v>
      </c>
      <c r="D143" s="24">
        <v>2</v>
      </c>
      <c r="E143" s="24"/>
      <c r="F143" s="24">
        <f t="shared" si="12"/>
        <v>0</v>
      </c>
      <c r="G143" s="76"/>
      <c r="H143" s="75"/>
      <c r="I143" s="137"/>
      <c r="J143" s="77"/>
      <c r="K143" s="77"/>
      <c r="L143" s="77"/>
      <c r="M143" s="77"/>
      <c r="N143" s="77"/>
      <c r="O143" s="77"/>
    </row>
    <row r="144" spans="1:15" x14ac:dyDescent="0.2">
      <c r="A144" s="49" t="s">
        <v>398</v>
      </c>
      <c r="B144" s="27" t="s">
        <v>49</v>
      </c>
      <c r="C144" s="26" t="s">
        <v>10</v>
      </c>
      <c r="D144" s="24">
        <v>18</v>
      </c>
      <c r="E144" s="24"/>
      <c r="F144" s="24">
        <f t="shared" si="12"/>
        <v>0</v>
      </c>
      <c r="G144" s="76"/>
      <c r="H144" s="75"/>
      <c r="I144" s="137"/>
      <c r="J144" s="77"/>
      <c r="K144" s="77"/>
      <c r="L144" s="77"/>
      <c r="M144" s="77"/>
      <c r="N144" s="77"/>
      <c r="O144" s="77"/>
    </row>
    <row r="145" spans="1:15" x14ac:dyDescent="0.2">
      <c r="A145" s="49" t="s">
        <v>399</v>
      </c>
      <c r="B145" s="28" t="s">
        <v>50</v>
      </c>
      <c r="C145" s="26" t="s">
        <v>10</v>
      </c>
      <c r="D145" s="24">
        <v>2</v>
      </c>
      <c r="E145" s="24"/>
      <c r="F145" s="24">
        <f t="shared" si="12"/>
        <v>0</v>
      </c>
      <c r="G145" s="76"/>
      <c r="H145" s="75"/>
      <c r="I145" s="137"/>
      <c r="J145" s="77"/>
      <c r="K145" s="77"/>
      <c r="L145" s="77"/>
      <c r="M145" s="77"/>
      <c r="N145" s="77"/>
      <c r="O145" s="77"/>
    </row>
    <row r="146" spans="1:15" x14ac:dyDescent="0.2">
      <c r="A146" s="49" t="s">
        <v>400</v>
      </c>
      <c r="B146" s="29" t="s">
        <v>51</v>
      </c>
      <c r="C146" s="26" t="s">
        <v>10</v>
      </c>
      <c r="D146" s="24">
        <v>20</v>
      </c>
      <c r="E146" s="24"/>
      <c r="F146" s="24">
        <f t="shared" si="12"/>
        <v>0</v>
      </c>
      <c r="G146" s="76"/>
      <c r="H146" s="75"/>
      <c r="I146" s="137"/>
      <c r="J146" s="77"/>
      <c r="K146" s="77"/>
      <c r="L146" s="77"/>
      <c r="M146" s="77"/>
      <c r="N146" s="77"/>
      <c r="O146" s="77"/>
    </row>
    <row r="147" spans="1:15" x14ac:dyDescent="0.2">
      <c r="A147" s="49" t="s">
        <v>401</v>
      </c>
      <c r="B147" s="28" t="s">
        <v>52</v>
      </c>
      <c r="C147" s="26" t="s">
        <v>10</v>
      </c>
      <c r="D147" s="24">
        <v>28</v>
      </c>
      <c r="E147" s="24"/>
      <c r="F147" s="24">
        <f t="shared" si="12"/>
        <v>0</v>
      </c>
      <c r="G147" s="76"/>
      <c r="H147" s="75"/>
      <c r="I147" s="137"/>
      <c r="J147" s="77"/>
      <c r="K147" s="77"/>
      <c r="L147" s="77"/>
      <c r="M147" s="77"/>
      <c r="N147" s="77"/>
      <c r="O147" s="77"/>
    </row>
    <row r="148" spans="1:15" x14ac:dyDescent="0.2">
      <c r="A148" s="49" t="s">
        <v>402</v>
      </c>
      <c r="B148" s="29" t="s">
        <v>53</v>
      </c>
      <c r="C148" s="26" t="s">
        <v>10</v>
      </c>
      <c r="D148" s="24">
        <v>20</v>
      </c>
      <c r="E148" s="24"/>
      <c r="F148" s="24">
        <f t="shared" si="12"/>
        <v>0</v>
      </c>
      <c r="G148" s="76"/>
      <c r="H148" s="75"/>
      <c r="I148" s="137"/>
      <c r="J148" s="77"/>
      <c r="K148" s="77"/>
      <c r="L148" s="77"/>
      <c r="M148" s="77"/>
      <c r="N148" s="77"/>
      <c r="O148" s="77"/>
    </row>
    <row r="149" spans="1:15" x14ac:dyDescent="0.2">
      <c r="A149" s="49" t="s">
        <v>403</v>
      </c>
      <c r="B149" s="29" t="s">
        <v>54</v>
      </c>
      <c r="C149" s="26" t="s">
        <v>10</v>
      </c>
      <c r="D149" s="24">
        <v>100</v>
      </c>
      <c r="E149" s="24"/>
      <c r="F149" s="24">
        <f t="shared" si="12"/>
        <v>0</v>
      </c>
      <c r="G149" s="76"/>
      <c r="H149" s="75"/>
      <c r="I149" s="137"/>
      <c r="J149" s="77"/>
      <c r="K149" s="77"/>
      <c r="L149" s="77"/>
      <c r="M149" s="77"/>
      <c r="N149" s="77"/>
      <c r="O149" s="77"/>
    </row>
    <row r="150" spans="1:15" x14ac:dyDescent="0.2">
      <c r="A150" s="49" t="s">
        <v>404</v>
      </c>
      <c r="B150" s="28" t="s">
        <v>57</v>
      </c>
      <c r="C150" s="23" t="s">
        <v>7</v>
      </c>
      <c r="D150" s="24">
        <v>701</v>
      </c>
      <c r="E150" s="24"/>
      <c r="F150" s="24">
        <f t="shared" si="12"/>
        <v>0</v>
      </c>
      <c r="G150" s="76"/>
      <c r="H150" s="75"/>
      <c r="I150" s="137"/>
      <c r="J150" s="77"/>
      <c r="K150" s="77"/>
      <c r="L150" s="77"/>
      <c r="M150" s="77"/>
      <c r="N150" s="77"/>
      <c r="O150" s="77"/>
    </row>
    <row r="151" spans="1:15" x14ac:dyDescent="0.2">
      <c r="A151" s="49" t="s">
        <v>405</v>
      </c>
      <c r="B151" s="27" t="s">
        <v>58</v>
      </c>
      <c r="C151" s="30" t="s">
        <v>7</v>
      </c>
      <c r="D151" s="24">
        <v>701</v>
      </c>
      <c r="E151" s="24"/>
      <c r="F151" s="24">
        <f t="shared" si="12"/>
        <v>0</v>
      </c>
      <c r="G151" s="76"/>
      <c r="H151" s="75"/>
      <c r="I151" s="137"/>
      <c r="J151" s="77"/>
      <c r="K151" s="77"/>
      <c r="L151" s="77"/>
      <c r="M151" s="77"/>
      <c r="N151" s="77"/>
      <c r="O151" s="77"/>
    </row>
    <row r="152" spans="1:15" x14ac:dyDescent="0.2">
      <c r="A152" s="49" t="s">
        <v>406</v>
      </c>
      <c r="B152" s="29" t="s">
        <v>59</v>
      </c>
      <c r="C152" s="26" t="s">
        <v>10</v>
      </c>
      <c r="D152" s="24">
        <v>18</v>
      </c>
      <c r="E152" s="24"/>
      <c r="F152" s="24">
        <f t="shared" si="12"/>
        <v>0</v>
      </c>
      <c r="G152" s="76"/>
      <c r="H152" s="75"/>
      <c r="I152" s="137"/>
      <c r="J152" s="77"/>
      <c r="K152" s="77"/>
      <c r="L152" s="77"/>
      <c r="M152" s="77"/>
      <c r="N152" s="77"/>
      <c r="O152" s="77"/>
    </row>
    <row r="153" spans="1:15" x14ac:dyDescent="0.2">
      <c r="A153" s="49" t="s">
        <v>407</v>
      </c>
      <c r="B153" s="29" t="s">
        <v>60</v>
      </c>
      <c r="C153" s="26" t="s">
        <v>10</v>
      </c>
      <c r="D153" s="24">
        <v>18</v>
      </c>
      <c r="E153" s="24"/>
      <c r="F153" s="24">
        <f t="shared" si="12"/>
        <v>0</v>
      </c>
      <c r="G153" s="76"/>
      <c r="H153" s="75"/>
      <c r="I153" s="137"/>
      <c r="J153" s="77"/>
      <c r="K153" s="77"/>
      <c r="L153" s="77"/>
      <c r="M153" s="77"/>
      <c r="N153" s="77"/>
      <c r="O153" s="77"/>
    </row>
    <row r="154" spans="1:15" x14ac:dyDescent="0.2">
      <c r="A154" s="49" t="s">
        <v>408</v>
      </c>
      <c r="B154" s="21" t="s">
        <v>61</v>
      </c>
      <c r="C154" s="59" t="s">
        <v>63</v>
      </c>
      <c r="D154" s="24">
        <v>1</v>
      </c>
      <c r="E154" s="24"/>
      <c r="F154" s="24">
        <f t="shared" si="12"/>
        <v>0</v>
      </c>
      <c r="G154" s="76"/>
      <c r="H154" s="75"/>
      <c r="I154" s="137"/>
      <c r="J154" s="77"/>
      <c r="K154" s="77"/>
      <c r="L154" s="77"/>
      <c r="M154" s="77"/>
      <c r="N154" s="77"/>
      <c r="O154" s="77"/>
    </row>
    <row r="155" spans="1:15" x14ac:dyDescent="0.2">
      <c r="A155" s="49"/>
      <c r="B155" s="81" t="s">
        <v>187</v>
      </c>
      <c r="C155" s="23"/>
      <c r="D155" s="24"/>
      <c r="E155" s="24"/>
      <c r="F155" s="24">
        <f t="shared" si="12"/>
        <v>0</v>
      </c>
      <c r="G155" s="76"/>
      <c r="H155" s="75"/>
      <c r="I155" s="137"/>
      <c r="J155" s="77"/>
      <c r="K155" s="77"/>
      <c r="L155" s="77"/>
      <c r="M155" s="77"/>
      <c r="N155" s="77"/>
      <c r="O155" s="77"/>
    </row>
    <row r="156" spans="1:15" x14ac:dyDescent="0.2">
      <c r="A156" s="49" t="s">
        <v>409</v>
      </c>
      <c r="B156" s="21" t="s">
        <v>124</v>
      </c>
      <c r="C156" s="59" t="s">
        <v>7</v>
      </c>
      <c r="D156" s="24">
        <v>578</v>
      </c>
      <c r="E156" s="24"/>
      <c r="F156" s="24">
        <f t="shared" si="12"/>
        <v>0</v>
      </c>
      <c r="G156" s="76"/>
      <c r="H156" s="75"/>
      <c r="I156" s="137"/>
      <c r="J156" s="77"/>
      <c r="K156" s="77"/>
      <c r="L156" s="77"/>
      <c r="M156" s="77"/>
      <c r="N156" s="77"/>
      <c r="O156" s="77"/>
    </row>
    <row r="157" spans="1:15" x14ac:dyDescent="0.2">
      <c r="A157" s="49" t="s">
        <v>410</v>
      </c>
      <c r="B157" s="21" t="s">
        <v>125</v>
      </c>
      <c r="C157" s="59" t="s">
        <v>7</v>
      </c>
      <c r="D157" s="24">
        <v>217</v>
      </c>
      <c r="E157" s="24"/>
      <c r="F157" s="24">
        <f t="shared" si="12"/>
        <v>0</v>
      </c>
      <c r="G157" s="76"/>
      <c r="H157" s="75"/>
      <c r="I157" s="137"/>
      <c r="J157" s="77"/>
      <c r="K157" s="77"/>
      <c r="L157" s="77"/>
      <c r="M157" s="77"/>
      <c r="N157" s="77"/>
      <c r="O157" s="77"/>
    </row>
    <row r="158" spans="1:15" x14ac:dyDescent="0.2">
      <c r="A158" s="49" t="s">
        <v>412</v>
      </c>
      <c r="B158" s="29" t="s">
        <v>126</v>
      </c>
      <c r="C158" s="31" t="s">
        <v>7</v>
      </c>
      <c r="D158" s="24">
        <v>280</v>
      </c>
      <c r="E158" s="24"/>
      <c r="F158" s="24">
        <f t="shared" si="12"/>
        <v>0</v>
      </c>
      <c r="G158" s="76"/>
      <c r="H158" s="75"/>
      <c r="I158" s="137"/>
      <c r="J158" s="77"/>
      <c r="K158" s="77"/>
      <c r="L158" s="77"/>
      <c r="M158" s="77"/>
      <c r="N158" s="77"/>
      <c r="O158" s="77"/>
    </row>
    <row r="159" spans="1:15" x14ac:dyDescent="0.2">
      <c r="A159" s="49" t="s">
        <v>411</v>
      </c>
      <c r="B159" s="29" t="s">
        <v>127</v>
      </c>
      <c r="C159" s="26" t="s">
        <v>7</v>
      </c>
      <c r="D159" s="24">
        <v>11.5</v>
      </c>
      <c r="E159" s="24"/>
      <c r="F159" s="24">
        <f t="shared" si="12"/>
        <v>0</v>
      </c>
      <c r="G159" s="76"/>
      <c r="H159" s="75"/>
      <c r="I159" s="137"/>
      <c r="J159" s="77"/>
      <c r="K159" s="77"/>
      <c r="L159" s="77"/>
      <c r="M159" s="77"/>
      <c r="N159" s="77"/>
      <c r="O159" s="77"/>
    </row>
    <row r="160" spans="1:15" x14ac:dyDescent="0.2">
      <c r="A160" s="49" t="s">
        <v>413</v>
      </c>
      <c r="B160" s="29" t="s">
        <v>128</v>
      </c>
      <c r="C160" s="26" t="s">
        <v>7</v>
      </c>
      <c r="D160" s="24">
        <v>2.5</v>
      </c>
      <c r="E160" s="24"/>
      <c r="F160" s="24">
        <f t="shared" si="12"/>
        <v>0</v>
      </c>
      <c r="G160" s="76"/>
      <c r="H160" s="75"/>
      <c r="I160" s="137"/>
      <c r="J160" s="77"/>
      <c r="K160" s="77"/>
      <c r="L160" s="77"/>
      <c r="M160" s="77"/>
      <c r="N160" s="77"/>
      <c r="O160" s="77"/>
    </row>
    <row r="161" spans="1:15" x14ac:dyDescent="0.2">
      <c r="A161" s="49" t="s">
        <v>414</v>
      </c>
      <c r="B161" s="29" t="s">
        <v>129</v>
      </c>
      <c r="C161" s="26" t="s">
        <v>10</v>
      </c>
      <c r="D161" s="24">
        <v>30</v>
      </c>
      <c r="E161" s="24"/>
      <c r="F161" s="24">
        <f t="shared" si="12"/>
        <v>0</v>
      </c>
      <c r="G161" s="76"/>
      <c r="H161" s="75"/>
      <c r="I161" s="137"/>
      <c r="J161" s="77"/>
      <c r="K161" s="77"/>
      <c r="L161" s="77"/>
      <c r="M161" s="77"/>
      <c r="N161" s="77"/>
      <c r="O161" s="77"/>
    </row>
    <row r="162" spans="1:15" x14ac:dyDescent="0.2">
      <c r="A162" s="49" t="s">
        <v>415</v>
      </c>
      <c r="B162" s="29" t="s">
        <v>130</v>
      </c>
      <c r="C162" s="26" t="s">
        <v>10</v>
      </c>
      <c r="D162" s="24">
        <v>14</v>
      </c>
      <c r="E162" s="24"/>
      <c r="F162" s="24">
        <f t="shared" si="12"/>
        <v>0</v>
      </c>
      <c r="G162" s="76"/>
      <c r="H162" s="75"/>
      <c r="I162" s="137"/>
      <c r="J162" s="77"/>
      <c r="K162" s="77"/>
      <c r="L162" s="77"/>
      <c r="M162" s="77"/>
      <c r="N162" s="77"/>
      <c r="O162" s="77"/>
    </row>
    <row r="163" spans="1:15" x14ac:dyDescent="0.2">
      <c r="A163" s="49" t="s">
        <v>416</v>
      </c>
      <c r="B163" s="32" t="s">
        <v>131</v>
      </c>
      <c r="C163" s="31" t="s">
        <v>10</v>
      </c>
      <c r="D163" s="24">
        <v>20</v>
      </c>
      <c r="E163" s="24"/>
      <c r="F163" s="24">
        <f t="shared" si="12"/>
        <v>0</v>
      </c>
      <c r="G163" s="76"/>
      <c r="H163" s="75"/>
      <c r="I163" s="137"/>
      <c r="J163" s="77"/>
      <c r="K163" s="77"/>
      <c r="L163" s="77"/>
      <c r="M163" s="77"/>
      <c r="N163" s="77"/>
      <c r="O163" s="77"/>
    </row>
    <row r="164" spans="1:15" x14ac:dyDescent="0.2">
      <c r="A164" s="49" t="s">
        <v>417</v>
      </c>
      <c r="B164" s="33" t="s">
        <v>132</v>
      </c>
      <c r="C164" s="34" t="s">
        <v>10</v>
      </c>
      <c r="D164" s="24">
        <v>9</v>
      </c>
      <c r="E164" s="24"/>
      <c r="F164" s="24">
        <f t="shared" ref="F164" si="13">ROUND(D164*E164,2)</f>
        <v>0</v>
      </c>
      <c r="G164" s="76"/>
      <c r="H164" s="75"/>
      <c r="I164" s="137"/>
      <c r="J164" s="77"/>
      <c r="K164" s="77"/>
      <c r="L164" s="77"/>
      <c r="M164" s="77"/>
      <c r="N164" s="77"/>
      <c r="O164" s="77"/>
    </row>
    <row r="165" spans="1:15" x14ac:dyDescent="0.2">
      <c r="A165" s="49" t="s">
        <v>418</v>
      </c>
      <c r="B165" s="33" t="s">
        <v>644</v>
      </c>
      <c r="C165" s="34" t="s">
        <v>10</v>
      </c>
      <c r="D165" s="24">
        <v>9</v>
      </c>
      <c r="E165" s="24"/>
      <c r="F165" s="24">
        <f t="shared" si="12"/>
        <v>0</v>
      </c>
      <c r="G165" s="76"/>
      <c r="H165" s="75"/>
      <c r="I165" s="137"/>
      <c r="J165" s="77"/>
      <c r="K165" s="77"/>
      <c r="L165" s="77"/>
      <c r="M165" s="77"/>
      <c r="N165" s="77"/>
      <c r="O165" s="77"/>
    </row>
    <row r="166" spans="1:15" x14ac:dyDescent="0.2">
      <c r="A166" s="49" t="s">
        <v>419</v>
      </c>
      <c r="B166" s="32" t="s">
        <v>133</v>
      </c>
      <c r="C166" s="31" t="s">
        <v>10</v>
      </c>
      <c r="D166" s="24">
        <v>100</v>
      </c>
      <c r="E166" s="24"/>
      <c r="F166" s="24">
        <f t="shared" si="12"/>
        <v>0</v>
      </c>
      <c r="G166" s="76"/>
      <c r="H166" s="75"/>
      <c r="I166" s="137"/>
      <c r="J166" s="77"/>
      <c r="K166" s="77"/>
      <c r="L166" s="77"/>
      <c r="M166" s="77"/>
      <c r="N166" s="77"/>
      <c r="O166" s="77"/>
    </row>
    <row r="167" spans="1:15" x14ac:dyDescent="0.2">
      <c r="A167" s="49" t="s">
        <v>420</v>
      </c>
      <c r="B167" s="33" t="s">
        <v>134</v>
      </c>
      <c r="C167" s="34" t="s">
        <v>10</v>
      </c>
      <c r="D167" s="24">
        <v>5</v>
      </c>
      <c r="E167" s="24"/>
      <c r="F167" s="24">
        <f t="shared" si="12"/>
        <v>0</v>
      </c>
      <c r="G167" s="76"/>
      <c r="H167" s="75"/>
      <c r="I167" s="137"/>
      <c r="J167" s="77"/>
      <c r="K167" s="77"/>
      <c r="L167" s="77"/>
      <c r="M167" s="77"/>
      <c r="N167" s="77"/>
      <c r="O167" s="77"/>
    </row>
    <row r="168" spans="1:15" x14ac:dyDescent="0.2">
      <c r="A168" s="49" t="s">
        <v>421</v>
      </c>
      <c r="B168" s="33" t="s">
        <v>135</v>
      </c>
      <c r="C168" s="34" t="s">
        <v>10</v>
      </c>
      <c r="D168" s="24">
        <v>17</v>
      </c>
      <c r="E168" s="24"/>
      <c r="F168" s="24">
        <f t="shared" si="12"/>
        <v>0</v>
      </c>
      <c r="G168" s="76"/>
      <c r="H168" s="75"/>
      <c r="I168" s="137"/>
      <c r="J168" s="77"/>
      <c r="K168" s="77"/>
      <c r="L168" s="77"/>
      <c r="M168" s="77"/>
      <c r="N168" s="77"/>
      <c r="O168" s="77"/>
    </row>
    <row r="169" spans="1:15" x14ac:dyDescent="0.2">
      <c r="A169" s="49" t="s">
        <v>422</v>
      </c>
      <c r="B169" s="33" t="s">
        <v>136</v>
      </c>
      <c r="C169" s="34" t="s">
        <v>10</v>
      </c>
      <c r="D169" s="24">
        <v>17</v>
      </c>
      <c r="E169" s="24"/>
      <c r="F169" s="24">
        <f t="shared" si="12"/>
        <v>0</v>
      </c>
      <c r="G169" s="76"/>
      <c r="H169" s="75"/>
      <c r="I169" s="137"/>
      <c r="J169" s="77"/>
      <c r="K169" s="77"/>
      <c r="L169" s="77"/>
      <c r="M169" s="77"/>
      <c r="N169" s="77"/>
      <c r="O169" s="77"/>
    </row>
    <row r="170" spans="1:15" x14ac:dyDescent="0.2">
      <c r="A170" s="49" t="s">
        <v>423</v>
      </c>
      <c r="B170" s="33" t="s">
        <v>137</v>
      </c>
      <c r="C170" s="34" t="s">
        <v>10</v>
      </c>
      <c r="D170" s="24">
        <v>5</v>
      </c>
      <c r="E170" s="24"/>
      <c r="F170" s="24">
        <f t="shared" si="12"/>
        <v>0</v>
      </c>
      <c r="G170" s="76"/>
      <c r="H170" s="75"/>
      <c r="I170" s="137"/>
      <c r="J170" s="77"/>
      <c r="K170" s="77"/>
      <c r="L170" s="77"/>
      <c r="M170" s="77"/>
      <c r="N170" s="77"/>
      <c r="O170" s="77"/>
    </row>
    <row r="171" spans="1:15" x14ac:dyDescent="0.2">
      <c r="A171" s="49" t="s">
        <v>424</v>
      </c>
      <c r="B171" s="33" t="s">
        <v>138</v>
      </c>
      <c r="C171" s="34" t="s">
        <v>10</v>
      </c>
      <c r="D171" s="24">
        <v>2</v>
      </c>
      <c r="E171" s="24"/>
      <c r="F171" s="24">
        <f t="shared" si="12"/>
        <v>0</v>
      </c>
      <c r="G171" s="76"/>
      <c r="H171" s="75"/>
      <c r="I171" s="137"/>
      <c r="J171" s="77"/>
      <c r="K171" s="77"/>
      <c r="L171" s="77"/>
      <c r="M171" s="77"/>
      <c r="N171" s="77"/>
      <c r="O171" s="77"/>
    </row>
    <row r="172" spans="1:15" x14ac:dyDescent="0.2">
      <c r="A172" s="49" t="s">
        <v>425</v>
      </c>
      <c r="B172" s="33" t="s">
        <v>139</v>
      </c>
      <c r="C172" s="34" t="s">
        <v>10</v>
      </c>
      <c r="D172" s="24">
        <v>2</v>
      </c>
      <c r="E172" s="24"/>
      <c r="F172" s="24">
        <f t="shared" si="12"/>
        <v>0</v>
      </c>
      <c r="G172" s="76"/>
      <c r="H172" s="75"/>
      <c r="I172" s="137"/>
      <c r="J172" s="77"/>
      <c r="K172" s="77"/>
      <c r="L172" s="77"/>
      <c r="M172" s="77"/>
      <c r="N172" s="77"/>
      <c r="O172" s="77"/>
    </row>
    <row r="173" spans="1:15" x14ac:dyDescent="0.2">
      <c r="A173" s="49" t="s">
        <v>426</v>
      </c>
      <c r="B173" s="32" t="s">
        <v>140</v>
      </c>
      <c r="C173" s="26" t="s">
        <v>7</v>
      </c>
      <c r="D173" s="24">
        <v>707</v>
      </c>
      <c r="E173" s="24"/>
      <c r="F173" s="24">
        <f t="shared" si="12"/>
        <v>0</v>
      </c>
      <c r="G173" s="76"/>
      <c r="H173" s="75"/>
      <c r="I173" s="137"/>
      <c r="J173" s="77"/>
      <c r="K173" s="77"/>
      <c r="L173" s="77"/>
      <c r="M173" s="77"/>
      <c r="N173" s="77"/>
      <c r="O173" s="77"/>
    </row>
    <row r="174" spans="1:15" x14ac:dyDescent="0.2">
      <c r="A174" s="49" t="s">
        <v>427</v>
      </c>
      <c r="B174" s="33" t="s">
        <v>141</v>
      </c>
      <c r="C174" s="34" t="s">
        <v>10</v>
      </c>
      <c r="D174" s="24">
        <v>2</v>
      </c>
      <c r="E174" s="24"/>
      <c r="F174" s="24">
        <f t="shared" si="12"/>
        <v>0</v>
      </c>
      <c r="G174" s="76"/>
      <c r="H174" s="75"/>
      <c r="I174" s="137"/>
      <c r="J174" s="77"/>
      <c r="K174" s="77"/>
      <c r="L174" s="77"/>
      <c r="M174" s="77"/>
      <c r="N174" s="77"/>
      <c r="O174" s="77"/>
    </row>
    <row r="175" spans="1:15" x14ac:dyDescent="0.2">
      <c r="A175" s="49" t="s">
        <v>428</v>
      </c>
      <c r="B175" s="33" t="s">
        <v>142</v>
      </c>
      <c r="C175" s="34" t="s">
        <v>10</v>
      </c>
      <c r="D175" s="24">
        <v>2</v>
      </c>
      <c r="E175" s="24"/>
      <c r="F175" s="24">
        <f t="shared" si="12"/>
        <v>0</v>
      </c>
      <c r="G175" s="76"/>
      <c r="H175" s="75"/>
      <c r="I175" s="137"/>
      <c r="J175" s="77"/>
      <c r="K175" s="77"/>
      <c r="L175" s="77"/>
      <c r="M175" s="77"/>
      <c r="N175" s="77"/>
      <c r="O175" s="77"/>
    </row>
    <row r="176" spans="1:15" x14ac:dyDescent="0.2">
      <c r="A176" s="49" t="s">
        <v>429</v>
      </c>
      <c r="B176" s="29" t="s">
        <v>143</v>
      </c>
      <c r="C176" s="35" t="s">
        <v>62</v>
      </c>
      <c r="D176" s="24">
        <v>20</v>
      </c>
      <c r="E176" s="24"/>
      <c r="F176" s="24">
        <f t="shared" si="12"/>
        <v>0</v>
      </c>
      <c r="G176" s="76"/>
      <c r="H176" s="75"/>
      <c r="I176" s="137"/>
      <c r="J176" s="77"/>
      <c r="K176" s="77"/>
      <c r="L176" s="77"/>
      <c r="M176" s="77"/>
      <c r="N176" s="77"/>
      <c r="O176" s="77"/>
    </row>
    <row r="177" spans="1:15" x14ac:dyDescent="0.2">
      <c r="A177" s="49" t="s">
        <v>430</v>
      </c>
      <c r="B177" s="29" t="s">
        <v>144</v>
      </c>
      <c r="C177" s="35" t="s">
        <v>10</v>
      </c>
      <c r="D177" s="24">
        <v>20</v>
      </c>
      <c r="E177" s="24"/>
      <c r="F177" s="24">
        <f t="shared" si="12"/>
        <v>0</v>
      </c>
      <c r="G177" s="76"/>
      <c r="H177" s="75"/>
      <c r="I177" s="137"/>
      <c r="J177" s="77"/>
      <c r="K177" s="77"/>
      <c r="L177" s="77"/>
      <c r="M177" s="77"/>
      <c r="N177" s="77"/>
      <c r="O177" s="77"/>
    </row>
    <row r="178" spans="1:15" x14ac:dyDescent="0.2">
      <c r="A178" s="49" t="s">
        <v>431</v>
      </c>
      <c r="B178" s="29" t="s">
        <v>145</v>
      </c>
      <c r="C178" s="26" t="s">
        <v>10</v>
      </c>
      <c r="D178" s="24">
        <v>20</v>
      </c>
      <c r="E178" s="24"/>
      <c r="F178" s="24">
        <f t="shared" si="12"/>
        <v>0</v>
      </c>
      <c r="G178" s="76"/>
      <c r="H178" s="75"/>
      <c r="I178" s="137"/>
      <c r="J178" s="77"/>
      <c r="K178" s="77"/>
      <c r="L178" s="77"/>
      <c r="M178" s="77"/>
      <c r="N178" s="77"/>
      <c r="O178" s="77"/>
    </row>
    <row r="179" spans="1:15" x14ac:dyDescent="0.2">
      <c r="A179" s="49" t="s">
        <v>432</v>
      </c>
      <c r="B179" s="33" t="s">
        <v>146</v>
      </c>
      <c r="C179" s="26" t="s">
        <v>10</v>
      </c>
      <c r="D179" s="24">
        <v>28</v>
      </c>
      <c r="E179" s="24"/>
      <c r="F179" s="24">
        <f t="shared" si="12"/>
        <v>0</v>
      </c>
      <c r="G179" s="76"/>
      <c r="H179" s="75"/>
      <c r="I179" s="137"/>
      <c r="J179" s="77"/>
      <c r="K179" s="77"/>
      <c r="L179" s="77"/>
      <c r="M179" s="77"/>
      <c r="N179" s="77"/>
      <c r="O179" s="77"/>
    </row>
    <row r="180" spans="1:15" x14ac:dyDescent="0.2">
      <c r="A180" s="49" t="s">
        <v>433</v>
      </c>
      <c r="B180" s="29" t="s">
        <v>147</v>
      </c>
      <c r="C180" s="26" t="s">
        <v>10</v>
      </c>
      <c r="D180" s="24">
        <v>12</v>
      </c>
      <c r="E180" s="24"/>
      <c r="F180" s="24">
        <f t="shared" si="12"/>
        <v>0</v>
      </c>
      <c r="G180" s="76"/>
      <c r="H180" s="75"/>
      <c r="I180" s="137"/>
      <c r="J180" s="77"/>
      <c r="K180" s="77"/>
      <c r="L180" s="77"/>
      <c r="M180" s="77"/>
      <c r="N180" s="77"/>
      <c r="O180" s="77"/>
    </row>
    <row r="181" spans="1:15" x14ac:dyDescent="0.2">
      <c r="A181" s="49" t="s">
        <v>434</v>
      </c>
      <c r="B181" s="29" t="s">
        <v>148</v>
      </c>
      <c r="C181" s="26" t="s">
        <v>10</v>
      </c>
      <c r="D181" s="24">
        <v>8</v>
      </c>
      <c r="E181" s="24"/>
      <c r="F181" s="24">
        <f t="shared" si="12"/>
        <v>0</v>
      </c>
      <c r="G181" s="76"/>
      <c r="H181" s="75"/>
      <c r="I181" s="137"/>
      <c r="J181" s="77"/>
      <c r="K181" s="77"/>
      <c r="L181" s="77"/>
      <c r="M181" s="77"/>
      <c r="N181" s="77"/>
      <c r="O181" s="77"/>
    </row>
    <row r="182" spans="1:15" x14ac:dyDescent="0.2">
      <c r="A182" s="49" t="s">
        <v>435</v>
      </c>
      <c r="B182" s="33" t="s">
        <v>149</v>
      </c>
      <c r="C182" s="26" t="s">
        <v>10</v>
      </c>
      <c r="D182" s="24">
        <v>28</v>
      </c>
      <c r="E182" s="24"/>
      <c r="F182" s="24">
        <f t="shared" si="12"/>
        <v>0</v>
      </c>
      <c r="G182" s="76"/>
      <c r="H182" s="75"/>
      <c r="I182" s="137"/>
      <c r="J182" s="77"/>
      <c r="K182" s="77"/>
      <c r="L182" s="77"/>
      <c r="M182" s="77"/>
      <c r="N182" s="77"/>
      <c r="O182" s="77"/>
    </row>
    <row r="183" spans="1:15" x14ac:dyDescent="0.2">
      <c r="A183" s="49" t="s">
        <v>436</v>
      </c>
      <c r="B183" s="29" t="s">
        <v>150</v>
      </c>
      <c r="C183" s="26" t="s">
        <v>10</v>
      </c>
      <c r="D183" s="24">
        <v>2</v>
      </c>
      <c r="E183" s="24"/>
      <c r="F183" s="24">
        <f t="shared" si="12"/>
        <v>0</v>
      </c>
      <c r="G183" s="76"/>
      <c r="H183" s="75"/>
      <c r="I183" s="137"/>
      <c r="J183" s="77"/>
      <c r="K183" s="77"/>
      <c r="L183" s="77"/>
      <c r="M183" s="77"/>
      <c r="N183" s="77"/>
      <c r="O183" s="77"/>
    </row>
    <row r="184" spans="1:15" x14ac:dyDescent="0.2">
      <c r="A184" s="49" t="s">
        <v>437</v>
      </c>
      <c r="B184" s="29" t="s">
        <v>151</v>
      </c>
      <c r="C184" s="26" t="s">
        <v>7</v>
      </c>
      <c r="D184" s="24">
        <v>701</v>
      </c>
      <c r="E184" s="24"/>
      <c r="F184" s="24">
        <f t="shared" si="12"/>
        <v>0</v>
      </c>
      <c r="G184" s="76"/>
      <c r="H184" s="75"/>
      <c r="I184" s="137"/>
      <c r="J184" s="77"/>
      <c r="K184" s="77"/>
      <c r="L184" s="77"/>
      <c r="M184" s="77"/>
      <c r="N184" s="77"/>
      <c r="O184" s="77"/>
    </row>
    <row r="185" spans="1:15" x14ac:dyDescent="0.2">
      <c r="A185" s="49" t="s">
        <v>438</v>
      </c>
      <c r="B185" s="33" t="s">
        <v>152</v>
      </c>
      <c r="C185" s="34" t="s">
        <v>153</v>
      </c>
      <c r="D185" s="24">
        <v>50</v>
      </c>
      <c r="E185" s="24"/>
      <c r="F185" s="24">
        <f t="shared" si="12"/>
        <v>0</v>
      </c>
      <c r="G185" s="76"/>
      <c r="H185" s="75"/>
      <c r="I185" s="137"/>
      <c r="J185" s="77"/>
      <c r="K185" s="77"/>
      <c r="L185" s="77"/>
      <c r="M185" s="77"/>
      <c r="N185" s="77"/>
      <c r="O185" s="77"/>
    </row>
    <row r="186" spans="1:15" x14ac:dyDescent="0.2">
      <c r="A186" s="49" t="s">
        <v>525</v>
      </c>
      <c r="B186" s="29" t="s">
        <v>645</v>
      </c>
      <c r="C186" s="36" t="s">
        <v>120</v>
      </c>
      <c r="D186" s="24">
        <v>24</v>
      </c>
      <c r="E186" s="24"/>
      <c r="F186" s="24">
        <f t="shared" ref="F186" si="14">ROUND(D186*E186,2)</f>
        <v>0</v>
      </c>
      <c r="G186" s="76"/>
      <c r="H186" s="75"/>
      <c r="I186" s="137"/>
      <c r="J186" s="77"/>
      <c r="K186" s="77"/>
      <c r="L186" s="77"/>
      <c r="M186" s="77"/>
      <c r="N186" s="77"/>
      <c r="O186" s="77"/>
    </row>
    <row r="187" spans="1:15" x14ac:dyDescent="0.2">
      <c r="A187" s="49" t="s">
        <v>526</v>
      </c>
      <c r="B187" s="29" t="s">
        <v>154</v>
      </c>
      <c r="C187" s="36" t="s">
        <v>155</v>
      </c>
      <c r="D187" s="24">
        <v>1</v>
      </c>
      <c r="E187" s="24"/>
      <c r="F187" s="24">
        <f t="shared" si="12"/>
        <v>0</v>
      </c>
      <c r="G187" s="76"/>
      <c r="H187" s="75"/>
      <c r="I187" s="137"/>
      <c r="J187" s="77"/>
      <c r="K187" s="77"/>
      <c r="L187" s="77"/>
      <c r="M187" s="77"/>
      <c r="N187" s="77"/>
      <c r="O187" s="77"/>
    </row>
    <row r="188" spans="1:15" x14ac:dyDescent="0.2">
      <c r="A188" s="49"/>
      <c r="B188" s="22"/>
      <c r="C188" s="23"/>
      <c r="D188" s="24"/>
      <c r="E188" s="24"/>
      <c r="F188" s="24">
        <f t="shared" si="12"/>
        <v>0</v>
      </c>
      <c r="G188" s="12"/>
      <c r="H188" s="75"/>
      <c r="I188" s="77"/>
      <c r="K188" s="77"/>
    </row>
    <row r="189" spans="1:15" x14ac:dyDescent="0.2">
      <c r="A189" s="43">
        <v>6</v>
      </c>
      <c r="B189" s="52" t="s">
        <v>439</v>
      </c>
      <c r="C189" s="44"/>
      <c r="D189" s="45"/>
      <c r="E189" s="45"/>
      <c r="F189" s="46"/>
      <c r="G189" s="12"/>
      <c r="H189" s="75"/>
      <c r="I189" s="77"/>
      <c r="K189" s="77"/>
    </row>
    <row r="190" spans="1:15" x14ac:dyDescent="0.2">
      <c r="A190" s="49"/>
      <c r="B190" s="81" t="s">
        <v>440</v>
      </c>
      <c r="C190" s="23"/>
      <c r="D190" s="24"/>
      <c r="E190" s="24"/>
      <c r="F190" s="24"/>
      <c r="G190" s="12"/>
      <c r="H190" s="75"/>
      <c r="I190" s="77"/>
      <c r="K190" s="77"/>
    </row>
    <row r="191" spans="1:15" ht="51.75" customHeight="1" x14ac:dyDescent="0.2">
      <c r="A191" s="49" t="s">
        <v>442</v>
      </c>
      <c r="B191" s="85" t="s">
        <v>289</v>
      </c>
      <c r="C191" s="23" t="s">
        <v>7</v>
      </c>
      <c r="D191" s="24">
        <v>65.2</v>
      </c>
      <c r="E191" s="24"/>
      <c r="F191" s="24">
        <f t="shared" ref="F191:F220" si="15">ROUND(D191*E191,2)</f>
        <v>0</v>
      </c>
      <c r="G191" s="12"/>
      <c r="H191" s="75"/>
      <c r="I191" s="137"/>
      <c r="K191" s="77"/>
    </row>
    <row r="192" spans="1:15" ht="24" x14ac:dyDescent="0.2">
      <c r="A192" s="49" t="s">
        <v>443</v>
      </c>
      <c r="B192" s="86" t="s">
        <v>290</v>
      </c>
      <c r="C192" s="87" t="s">
        <v>287</v>
      </c>
      <c r="D192" s="24">
        <v>38</v>
      </c>
      <c r="E192" s="24"/>
      <c r="F192" s="24">
        <f t="shared" si="15"/>
        <v>0</v>
      </c>
      <c r="G192" s="12"/>
      <c r="H192" s="75"/>
      <c r="I192" s="137"/>
      <c r="K192" s="77"/>
    </row>
    <row r="193" spans="1:11" ht="36" x14ac:dyDescent="0.2">
      <c r="A193" s="49" t="s">
        <v>444</v>
      </c>
      <c r="B193" s="129" t="s">
        <v>324</v>
      </c>
      <c r="C193" s="87" t="s">
        <v>121</v>
      </c>
      <c r="D193" s="24">
        <v>173.29</v>
      </c>
      <c r="E193" s="24"/>
      <c r="F193" s="24">
        <f t="shared" si="15"/>
        <v>0</v>
      </c>
      <c r="G193" s="12"/>
      <c r="H193" s="75"/>
      <c r="I193" s="137"/>
      <c r="K193" s="77"/>
    </row>
    <row r="194" spans="1:11" x14ac:dyDescent="0.2">
      <c r="A194" s="49" t="s">
        <v>445</v>
      </c>
      <c r="B194" s="86" t="s">
        <v>72</v>
      </c>
      <c r="C194" s="87" t="s">
        <v>7</v>
      </c>
      <c r="D194" s="24">
        <v>222</v>
      </c>
      <c r="E194" s="24"/>
      <c r="F194" s="24">
        <f t="shared" si="15"/>
        <v>0</v>
      </c>
      <c r="G194" s="12"/>
      <c r="H194" s="75"/>
      <c r="I194" s="137"/>
      <c r="K194" s="77"/>
    </row>
    <row r="195" spans="1:11" ht="36" x14ac:dyDescent="0.2">
      <c r="A195" s="49" t="s">
        <v>446</v>
      </c>
      <c r="B195" s="86" t="s">
        <v>292</v>
      </c>
      <c r="C195" s="87" t="s">
        <v>287</v>
      </c>
      <c r="D195" s="24">
        <v>38</v>
      </c>
      <c r="E195" s="24"/>
      <c r="F195" s="24">
        <f t="shared" si="15"/>
        <v>0</v>
      </c>
      <c r="G195" s="12"/>
      <c r="H195" s="75"/>
      <c r="I195" s="137"/>
      <c r="K195" s="77"/>
    </row>
    <row r="196" spans="1:11" ht="48" x14ac:dyDescent="0.2">
      <c r="A196" s="49" t="s">
        <v>447</v>
      </c>
      <c r="B196" s="85" t="s">
        <v>293</v>
      </c>
      <c r="C196" s="87" t="s">
        <v>287</v>
      </c>
      <c r="D196" s="24">
        <v>3</v>
      </c>
      <c r="E196" s="24"/>
      <c r="F196" s="24">
        <f t="shared" si="15"/>
        <v>0</v>
      </c>
      <c r="G196" s="12"/>
      <c r="H196" s="75"/>
      <c r="I196" s="137"/>
      <c r="K196" s="77"/>
    </row>
    <row r="197" spans="1:11" ht="48" customHeight="1" x14ac:dyDescent="0.2">
      <c r="A197" s="49" t="s">
        <v>448</v>
      </c>
      <c r="B197" s="86" t="s">
        <v>600</v>
      </c>
      <c r="C197" s="87" t="s">
        <v>287</v>
      </c>
      <c r="D197" s="24">
        <v>16</v>
      </c>
      <c r="E197" s="24"/>
      <c r="F197" s="24">
        <f t="shared" si="15"/>
        <v>0</v>
      </c>
      <c r="G197" s="12"/>
      <c r="H197" s="75"/>
      <c r="I197" s="137"/>
      <c r="K197" s="77"/>
    </row>
    <row r="198" spans="1:11" ht="48" x14ac:dyDescent="0.2">
      <c r="A198" s="49" t="s">
        <v>450</v>
      </c>
      <c r="B198" s="86" t="s">
        <v>299</v>
      </c>
      <c r="C198" s="87" t="s">
        <v>287</v>
      </c>
      <c r="D198" s="24">
        <v>1</v>
      </c>
      <c r="E198" s="24"/>
      <c r="F198" s="24">
        <f t="shared" si="15"/>
        <v>0</v>
      </c>
      <c r="G198" s="12"/>
      <c r="H198" s="75"/>
      <c r="I198" s="137"/>
      <c r="K198" s="77"/>
    </row>
    <row r="199" spans="1:11" x14ac:dyDescent="0.2">
      <c r="A199" s="49"/>
      <c r="B199" s="88" t="s">
        <v>449</v>
      </c>
      <c r="C199" s="87"/>
      <c r="D199" s="24"/>
      <c r="E199" s="24"/>
      <c r="F199" s="24">
        <f t="shared" si="15"/>
        <v>0</v>
      </c>
      <c r="G199" s="12"/>
      <c r="H199" s="75"/>
      <c r="I199" s="137"/>
      <c r="K199" s="77"/>
    </row>
    <row r="200" spans="1:11" x14ac:dyDescent="0.2">
      <c r="A200" s="49" t="s">
        <v>475</v>
      </c>
      <c r="B200" s="86" t="s">
        <v>251</v>
      </c>
      <c r="C200" s="23" t="s">
        <v>287</v>
      </c>
      <c r="D200" s="24">
        <v>173</v>
      </c>
      <c r="E200" s="24"/>
      <c r="F200" s="24">
        <f t="shared" si="15"/>
        <v>0</v>
      </c>
      <c r="G200" s="12"/>
      <c r="H200" s="75"/>
      <c r="I200" s="137"/>
      <c r="K200" s="77"/>
    </row>
    <row r="201" spans="1:11" x14ac:dyDescent="0.2">
      <c r="A201" s="49" t="s">
        <v>479</v>
      </c>
      <c r="B201" s="86" t="s">
        <v>282</v>
      </c>
      <c r="C201" s="23" t="s">
        <v>287</v>
      </c>
      <c r="D201" s="24">
        <v>154</v>
      </c>
      <c r="E201" s="24"/>
      <c r="F201" s="24">
        <f t="shared" si="15"/>
        <v>0</v>
      </c>
      <c r="G201" s="12"/>
      <c r="H201" s="75"/>
      <c r="I201" s="137"/>
      <c r="K201" s="77"/>
    </row>
    <row r="202" spans="1:11" x14ac:dyDescent="0.2">
      <c r="A202" s="49" t="s">
        <v>480</v>
      </c>
      <c r="B202" s="86" t="s">
        <v>252</v>
      </c>
      <c r="C202" s="23" t="s">
        <v>287</v>
      </c>
      <c r="D202" s="24">
        <v>222</v>
      </c>
      <c r="E202" s="24"/>
      <c r="F202" s="24">
        <f t="shared" si="15"/>
        <v>0</v>
      </c>
      <c r="G202" s="12"/>
      <c r="H202" s="75"/>
      <c r="I202" s="137"/>
      <c r="K202" s="77"/>
    </row>
    <row r="203" spans="1:11" x14ac:dyDescent="0.2">
      <c r="A203" s="49" t="s">
        <v>481</v>
      </c>
      <c r="B203" s="86" t="s">
        <v>253</v>
      </c>
      <c r="C203" s="23" t="s">
        <v>287</v>
      </c>
      <c r="D203" s="24">
        <v>398</v>
      </c>
      <c r="E203" s="24"/>
      <c r="F203" s="24">
        <f t="shared" si="15"/>
        <v>0</v>
      </c>
      <c r="G203" s="12"/>
      <c r="H203" s="75"/>
      <c r="I203" s="137"/>
      <c r="K203" s="77"/>
    </row>
    <row r="204" spans="1:11" x14ac:dyDescent="0.2">
      <c r="A204" s="49" t="s">
        <v>482</v>
      </c>
      <c r="B204" s="86" t="s">
        <v>284</v>
      </c>
      <c r="C204" s="23" t="s">
        <v>287</v>
      </c>
      <c r="D204" s="24">
        <v>30</v>
      </c>
      <c r="E204" s="24"/>
      <c r="F204" s="24">
        <f t="shared" si="15"/>
        <v>0</v>
      </c>
      <c r="G204" s="12"/>
      <c r="H204" s="75"/>
      <c r="I204" s="137"/>
      <c r="K204" s="77"/>
    </row>
    <row r="205" spans="1:11" x14ac:dyDescent="0.2">
      <c r="A205" s="49" t="s">
        <v>483</v>
      </c>
      <c r="B205" s="86" t="s">
        <v>285</v>
      </c>
      <c r="C205" s="23" t="s">
        <v>287</v>
      </c>
      <c r="D205" s="24">
        <v>24</v>
      </c>
      <c r="E205" s="24"/>
      <c r="F205" s="24">
        <f t="shared" si="15"/>
        <v>0</v>
      </c>
      <c r="G205" s="12"/>
      <c r="H205" s="75"/>
      <c r="I205" s="137"/>
      <c r="K205" s="77"/>
    </row>
    <row r="206" spans="1:11" x14ac:dyDescent="0.2">
      <c r="A206" s="49" t="s">
        <v>484</v>
      </c>
      <c r="B206" s="86" t="s">
        <v>258</v>
      </c>
      <c r="C206" s="23" t="s">
        <v>287</v>
      </c>
      <c r="D206" s="24">
        <v>44</v>
      </c>
      <c r="E206" s="24"/>
      <c r="F206" s="24">
        <f t="shared" si="15"/>
        <v>0</v>
      </c>
      <c r="G206" s="12"/>
      <c r="H206" s="75"/>
      <c r="I206" s="137"/>
      <c r="K206" s="77"/>
    </row>
    <row r="207" spans="1:11" ht="24" x14ac:dyDescent="0.2">
      <c r="A207" s="49" t="s">
        <v>485</v>
      </c>
      <c r="B207" s="86" t="s">
        <v>261</v>
      </c>
      <c r="C207" s="23" t="s">
        <v>287</v>
      </c>
      <c r="D207" s="24">
        <v>25</v>
      </c>
      <c r="E207" s="24"/>
      <c r="F207" s="24">
        <f t="shared" si="15"/>
        <v>0</v>
      </c>
      <c r="G207" s="12"/>
      <c r="H207" s="75"/>
      <c r="I207" s="137"/>
      <c r="K207" s="77"/>
    </row>
    <row r="208" spans="1:11" x14ac:dyDescent="0.2">
      <c r="A208" s="49" t="s">
        <v>486</v>
      </c>
      <c r="B208" s="86" t="s">
        <v>262</v>
      </c>
      <c r="C208" s="23" t="s">
        <v>287</v>
      </c>
      <c r="D208" s="24">
        <v>40</v>
      </c>
      <c r="E208" s="24"/>
      <c r="F208" s="24">
        <f t="shared" si="15"/>
        <v>0</v>
      </c>
      <c r="G208" s="12"/>
      <c r="H208" s="75"/>
      <c r="I208" s="137"/>
      <c r="K208" s="77"/>
    </row>
    <row r="209" spans="1:11" x14ac:dyDescent="0.2">
      <c r="A209" s="49" t="s">
        <v>487</v>
      </c>
      <c r="B209" s="86" t="s">
        <v>269</v>
      </c>
      <c r="C209" s="23" t="s">
        <v>287</v>
      </c>
      <c r="D209" s="24">
        <v>32</v>
      </c>
      <c r="E209" s="24"/>
      <c r="F209" s="24">
        <f t="shared" si="15"/>
        <v>0</v>
      </c>
      <c r="G209" s="12"/>
      <c r="H209" s="75"/>
      <c r="I209" s="137"/>
      <c r="K209" s="77"/>
    </row>
    <row r="210" spans="1:11" x14ac:dyDescent="0.2">
      <c r="A210" s="49" t="s">
        <v>488</v>
      </c>
      <c r="B210" s="86" t="s">
        <v>270</v>
      </c>
      <c r="C210" s="23" t="s">
        <v>287</v>
      </c>
      <c r="D210" s="24">
        <v>135</v>
      </c>
      <c r="E210" s="24"/>
      <c r="F210" s="24">
        <f t="shared" si="15"/>
        <v>0</v>
      </c>
      <c r="G210" s="12"/>
      <c r="H210" s="75"/>
      <c r="I210" s="137"/>
      <c r="K210" s="77"/>
    </row>
    <row r="211" spans="1:11" x14ac:dyDescent="0.2">
      <c r="A211" s="49" t="s">
        <v>489</v>
      </c>
      <c r="B211" s="86" t="s">
        <v>271</v>
      </c>
      <c r="C211" s="23" t="s">
        <v>287</v>
      </c>
      <c r="D211" s="24">
        <v>43</v>
      </c>
      <c r="E211" s="24"/>
      <c r="F211" s="24">
        <f t="shared" si="15"/>
        <v>0</v>
      </c>
      <c r="G211" s="12"/>
      <c r="H211" s="75"/>
      <c r="I211" s="137"/>
      <c r="K211" s="77"/>
    </row>
    <row r="212" spans="1:11" x14ac:dyDescent="0.2">
      <c r="A212" s="49" t="s">
        <v>490</v>
      </c>
      <c r="B212" s="86" t="s">
        <v>278</v>
      </c>
      <c r="C212" s="23" t="s">
        <v>287</v>
      </c>
      <c r="D212" s="24">
        <v>204</v>
      </c>
      <c r="E212" s="24"/>
      <c r="F212" s="24">
        <f t="shared" si="15"/>
        <v>0</v>
      </c>
      <c r="G212" s="12"/>
      <c r="H212" s="75"/>
      <c r="I212" s="137"/>
      <c r="K212" s="77"/>
    </row>
    <row r="213" spans="1:11" x14ac:dyDescent="0.2">
      <c r="A213" s="49" t="s">
        <v>491</v>
      </c>
      <c r="B213" s="86" t="s">
        <v>477</v>
      </c>
      <c r="C213" s="23" t="s">
        <v>120</v>
      </c>
      <c r="D213" s="24">
        <v>392</v>
      </c>
      <c r="E213" s="24"/>
      <c r="F213" s="24">
        <f t="shared" si="15"/>
        <v>0</v>
      </c>
      <c r="G213" s="12"/>
      <c r="H213" s="75"/>
      <c r="I213" s="137"/>
      <c r="K213" s="77"/>
    </row>
    <row r="214" spans="1:11" x14ac:dyDescent="0.2">
      <c r="A214" s="49" t="s">
        <v>492</v>
      </c>
      <c r="B214" s="86" t="s">
        <v>478</v>
      </c>
      <c r="C214" s="23" t="s">
        <v>120</v>
      </c>
      <c r="D214" s="24">
        <v>93.1</v>
      </c>
      <c r="E214" s="24"/>
      <c r="F214" s="24">
        <f>ROUND(D214*E214,2)</f>
        <v>0</v>
      </c>
      <c r="G214" s="12"/>
      <c r="H214" s="75"/>
      <c r="I214" s="137"/>
      <c r="K214" s="77"/>
    </row>
    <row r="215" spans="1:11" x14ac:dyDescent="0.2">
      <c r="A215" s="49" t="s">
        <v>493</v>
      </c>
      <c r="B215" s="86" t="s">
        <v>451</v>
      </c>
      <c r="C215" s="23" t="s">
        <v>287</v>
      </c>
      <c r="D215" s="24">
        <v>195</v>
      </c>
      <c r="E215" s="24"/>
      <c r="F215" s="24">
        <f t="shared" si="15"/>
        <v>0</v>
      </c>
      <c r="G215" s="12"/>
      <c r="H215" s="75"/>
      <c r="I215" s="137"/>
      <c r="K215" s="77"/>
    </row>
    <row r="216" spans="1:11" x14ac:dyDescent="0.2">
      <c r="A216" s="49" t="s">
        <v>494</v>
      </c>
      <c r="B216" s="86" t="s">
        <v>476</v>
      </c>
      <c r="C216" s="23" t="s">
        <v>7</v>
      </c>
      <c r="D216" s="24">
        <v>172.5</v>
      </c>
      <c r="E216" s="24"/>
      <c r="F216" s="24">
        <f t="shared" si="15"/>
        <v>0</v>
      </c>
      <c r="G216" s="12"/>
      <c r="H216" s="75"/>
      <c r="I216" s="137"/>
      <c r="K216" s="77"/>
    </row>
    <row r="217" spans="1:11" x14ac:dyDescent="0.2">
      <c r="A217" s="49" t="s">
        <v>495</v>
      </c>
      <c r="B217" s="89" t="s">
        <v>279</v>
      </c>
      <c r="C217" s="23" t="s">
        <v>287</v>
      </c>
      <c r="D217" s="24">
        <v>23</v>
      </c>
      <c r="E217" s="24"/>
      <c r="F217" s="24">
        <f t="shared" si="15"/>
        <v>0</v>
      </c>
      <c r="G217" s="12"/>
      <c r="H217" s="75"/>
      <c r="I217" s="137"/>
      <c r="K217" s="77"/>
    </row>
    <row r="218" spans="1:11" x14ac:dyDescent="0.2">
      <c r="A218" s="49" t="s">
        <v>496</v>
      </c>
      <c r="B218" s="89" t="s">
        <v>452</v>
      </c>
      <c r="C218" s="23" t="s">
        <v>287</v>
      </c>
      <c r="D218" s="24">
        <v>11</v>
      </c>
      <c r="E218" s="24"/>
      <c r="F218" s="24">
        <f t="shared" si="15"/>
        <v>0</v>
      </c>
      <c r="G218" s="12"/>
      <c r="H218" s="75"/>
      <c r="I218" s="137"/>
      <c r="K218" s="77"/>
    </row>
    <row r="219" spans="1:11" x14ac:dyDescent="0.2">
      <c r="A219" s="49" t="s">
        <v>497</v>
      </c>
      <c r="B219" s="89" t="s">
        <v>280</v>
      </c>
      <c r="C219" s="23" t="s">
        <v>287</v>
      </c>
      <c r="D219" s="24">
        <v>31</v>
      </c>
      <c r="E219" s="24"/>
      <c r="F219" s="24">
        <f>ROUND(D219*E219,2)</f>
        <v>0</v>
      </c>
      <c r="G219" s="12"/>
      <c r="H219" s="75"/>
      <c r="I219" s="137"/>
      <c r="K219" s="77"/>
    </row>
    <row r="220" spans="1:11" x14ac:dyDescent="0.2">
      <c r="A220" s="49"/>
      <c r="B220" s="22"/>
      <c r="C220" s="23"/>
      <c r="D220" s="24"/>
      <c r="E220" s="24"/>
      <c r="F220" s="24">
        <f t="shared" si="15"/>
        <v>0</v>
      </c>
      <c r="G220" s="12"/>
    </row>
    <row r="221" spans="1:11" x14ac:dyDescent="0.2">
      <c r="A221" s="37"/>
      <c r="B221" s="38"/>
      <c r="C221" s="180" t="s">
        <v>6</v>
      </c>
      <c r="D221" s="180"/>
      <c r="E221" s="180"/>
      <c r="F221" s="97">
        <f>SUM(F9:F220)</f>
        <v>0</v>
      </c>
      <c r="G221" s="78"/>
    </row>
    <row r="222" spans="1:11" x14ac:dyDescent="0.2">
      <c r="A222" s="37"/>
      <c r="B222" s="38"/>
      <c r="C222" s="181" t="s">
        <v>652</v>
      </c>
      <c r="D222" s="181"/>
      <c r="E222" s="181"/>
      <c r="F222" s="99"/>
      <c r="G222" s="78"/>
    </row>
    <row r="223" spans="1:11" x14ac:dyDescent="0.2">
      <c r="A223" s="37"/>
      <c r="B223" s="38"/>
      <c r="C223" s="181" t="s">
        <v>653</v>
      </c>
      <c r="D223" s="181"/>
      <c r="E223" s="181"/>
      <c r="F223" s="99"/>
      <c r="G223" s="78"/>
    </row>
    <row r="224" spans="1:11" x14ac:dyDescent="0.2">
      <c r="A224" s="37"/>
      <c r="B224" s="38"/>
      <c r="C224" s="180" t="s">
        <v>6</v>
      </c>
      <c r="D224" s="180"/>
      <c r="E224" s="180"/>
      <c r="F224" s="98">
        <f>SUM(F221:F223)</f>
        <v>0</v>
      </c>
      <c r="G224" s="78"/>
    </row>
    <row r="225" spans="1:6" x14ac:dyDescent="0.2">
      <c r="A225" s="9"/>
      <c r="B225" s="4"/>
      <c r="C225" s="8"/>
    </row>
    <row r="226" spans="1:6" x14ac:dyDescent="0.2">
      <c r="A226" s="138" t="s">
        <v>613</v>
      </c>
      <c r="B226" s="4"/>
      <c r="C226" s="8"/>
    </row>
    <row r="227" spans="1:6" x14ac:dyDescent="0.2">
      <c r="A227" s="165" t="s">
        <v>614</v>
      </c>
      <c r="B227" s="165"/>
      <c r="C227" s="165"/>
      <c r="D227" s="165"/>
      <c r="E227" s="165"/>
      <c r="F227" s="165"/>
    </row>
    <row r="228" spans="1:6" x14ac:dyDescent="0.2">
      <c r="A228" s="165" t="s">
        <v>615</v>
      </c>
      <c r="B228" s="165"/>
      <c r="C228" s="165"/>
      <c r="D228" s="165"/>
      <c r="E228" s="165"/>
      <c r="F228" s="165"/>
    </row>
    <row r="229" spans="1:6" x14ac:dyDescent="0.2">
      <c r="A229" s="165" t="s">
        <v>616</v>
      </c>
      <c r="B229" s="165"/>
      <c r="C229" s="165"/>
      <c r="D229" s="165"/>
      <c r="E229" s="165"/>
      <c r="F229" s="165"/>
    </row>
    <row r="230" spans="1:6" x14ac:dyDescent="0.2">
      <c r="A230" s="165" t="s">
        <v>617</v>
      </c>
      <c r="B230" s="165"/>
      <c r="C230" s="165"/>
      <c r="D230" s="165"/>
      <c r="E230" s="165"/>
      <c r="F230" s="165"/>
    </row>
    <row r="231" spans="1:6" x14ac:dyDescent="0.2">
      <c r="A231" s="165" t="s">
        <v>618</v>
      </c>
      <c r="B231" s="165"/>
      <c r="C231" s="165"/>
      <c r="D231" s="165"/>
      <c r="E231" s="165"/>
      <c r="F231" s="165"/>
    </row>
    <row r="232" spans="1:6" x14ac:dyDescent="0.2">
      <c r="A232" s="165" t="s">
        <v>619</v>
      </c>
      <c r="B232" s="165"/>
      <c r="C232" s="165"/>
      <c r="D232" s="165"/>
      <c r="E232" s="165"/>
      <c r="F232" s="165"/>
    </row>
    <row r="233" spans="1:6" x14ac:dyDescent="0.2">
      <c r="A233" s="164" t="s">
        <v>620</v>
      </c>
      <c r="B233" s="164"/>
      <c r="C233" s="164"/>
      <c r="D233" s="164"/>
      <c r="E233" s="164"/>
      <c r="F233" s="164"/>
    </row>
    <row r="234" spans="1:6" x14ac:dyDescent="0.2">
      <c r="A234" s="165" t="s">
        <v>621</v>
      </c>
      <c r="B234" s="165"/>
      <c r="C234" s="165"/>
      <c r="D234" s="165"/>
      <c r="E234" s="165"/>
      <c r="F234" s="165"/>
    </row>
  </sheetData>
  <mergeCells count="17">
    <mergeCell ref="A231:F231"/>
    <mergeCell ref="A234:F234"/>
    <mergeCell ref="A227:F227"/>
    <mergeCell ref="A1:F1"/>
    <mergeCell ref="B2:F2"/>
    <mergeCell ref="B3:F3"/>
    <mergeCell ref="B5:F5"/>
    <mergeCell ref="B4:F4"/>
    <mergeCell ref="C221:E221"/>
    <mergeCell ref="C222:E222"/>
    <mergeCell ref="C223:E223"/>
    <mergeCell ref="C224:E224"/>
    <mergeCell ref="A233:F233"/>
    <mergeCell ref="A232:F232"/>
    <mergeCell ref="A228:F228"/>
    <mergeCell ref="A229:F229"/>
    <mergeCell ref="A230:F230"/>
  </mergeCells>
  <dataValidations disablePrompts="1" count="1">
    <dataValidation type="list" allowBlank="1" showInputMessage="1" showErrorMessage="1" sqref="C189 C6:C7">
      <formula1>#REF!</formula1>
    </dataValidation>
  </dataValidations>
  <printOptions horizontalCentered="1"/>
  <pageMargins left="0.70866141732283472" right="0.70866141732283472" top="0.74803149606299213" bottom="0.74803149606299213" header="0.31496062992125984" footer="0.31496062992125984"/>
  <pageSetup paperSize="9" scale="7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O285"/>
  <sheetViews>
    <sheetView showZeros="0" view="pageBreakPreview" zoomScaleSheetLayoutView="100" workbookViewId="0">
      <selection activeCell="E268" sqref="E8:E268"/>
    </sheetView>
  </sheetViews>
  <sheetFormatPr defaultRowHeight="12.75" x14ac:dyDescent="0.2"/>
  <cols>
    <col min="1" max="1" width="11.85546875" style="2" customWidth="1"/>
    <col min="2" max="2" width="71.140625" style="2" customWidth="1"/>
    <col min="3" max="3" width="11.28515625" style="2" customWidth="1"/>
    <col min="4" max="4" width="9.7109375" style="2" customWidth="1"/>
    <col min="5" max="5" width="9" style="2" customWidth="1"/>
    <col min="6" max="6" width="11.28515625" style="2" customWidth="1"/>
    <col min="7" max="7" width="8.140625" style="2" customWidth="1"/>
    <col min="8" max="8" width="12" style="2" customWidth="1"/>
    <col min="9" max="9" width="8.42578125" style="2" customWidth="1"/>
    <col min="10" max="10" width="7.140625" style="2" customWidth="1"/>
    <col min="11" max="11" width="8.140625" style="2" customWidth="1"/>
    <col min="12" max="16384" width="9.140625" style="2"/>
  </cols>
  <sheetData>
    <row r="1" spans="1:11" ht="39.75" customHeight="1" x14ac:dyDescent="0.2">
      <c r="A1" s="168" t="s">
        <v>623</v>
      </c>
      <c r="B1" s="168"/>
      <c r="C1" s="168"/>
      <c r="D1" s="168"/>
      <c r="E1" s="168"/>
      <c r="F1" s="168"/>
    </row>
    <row r="2" spans="1:11" x14ac:dyDescent="0.2">
      <c r="A2" s="7" t="s">
        <v>8</v>
      </c>
      <c r="B2" s="174" t="s">
        <v>31</v>
      </c>
      <c r="C2" s="175"/>
      <c r="D2" s="175"/>
      <c r="E2" s="175"/>
      <c r="F2" s="176"/>
    </row>
    <row r="3" spans="1:11" x14ac:dyDescent="0.2">
      <c r="A3" s="7" t="s">
        <v>9</v>
      </c>
      <c r="B3" s="174" t="s">
        <v>32</v>
      </c>
      <c r="C3" s="175"/>
      <c r="D3" s="175"/>
      <c r="E3" s="175"/>
      <c r="F3" s="176"/>
    </row>
    <row r="4" spans="1:11" ht="24" customHeight="1" x14ac:dyDescent="0.2">
      <c r="A4" s="11" t="s">
        <v>28</v>
      </c>
      <c r="B4" s="177" t="s">
        <v>33</v>
      </c>
      <c r="C4" s="178"/>
      <c r="D4" s="178"/>
      <c r="E4" s="178"/>
      <c r="F4" s="179"/>
    </row>
    <row r="5" spans="1:11" ht="24" customHeight="1" x14ac:dyDescent="0.2">
      <c r="A5" s="11" t="s">
        <v>29</v>
      </c>
      <c r="B5" s="177" t="s">
        <v>34</v>
      </c>
      <c r="C5" s="178"/>
      <c r="D5" s="178"/>
      <c r="E5" s="178"/>
      <c r="F5" s="179"/>
    </row>
    <row r="6" spans="1:11" ht="36" x14ac:dyDescent="0.2">
      <c r="A6" s="17" t="s">
        <v>0</v>
      </c>
      <c r="B6" s="17" t="s">
        <v>1</v>
      </c>
      <c r="C6" s="18" t="s">
        <v>2</v>
      </c>
      <c r="D6" s="19" t="s">
        <v>3</v>
      </c>
      <c r="E6" s="19" t="s">
        <v>12</v>
      </c>
      <c r="F6" s="20" t="s">
        <v>13</v>
      </c>
    </row>
    <row r="7" spans="1:11" x14ac:dyDescent="0.2">
      <c r="A7" s="43">
        <v>1</v>
      </c>
      <c r="B7" s="52" t="s">
        <v>182</v>
      </c>
      <c r="C7" s="44"/>
      <c r="D7" s="45"/>
      <c r="E7" s="45"/>
      <c r="F7" s="46"/>
    </row>
    <row r="8" spans="1:11" s="3" customFormat="1" ht="14.25" x14ac:dyDescent="0.2">
      <c r="A8" s="21"/>
      <c r="B8" s="117" t="s">
        <v>4</v>
      </c>
      <c r="C8" s="117"/>
      <c r="D8" s="117"/>
      <c r="E8" s="117"/>
      <c r="F8" s="117"/>
    </row>
    <row r="9" spans="1:11" x14ac:dyDescent="0.2">
      <c r="A9" s="47">
        <v>1.1000000000000001</v>
      </c>
      <c r="B9" s="22" t="s">
        <v>5</v>
      </c>
      <c r="C9" s="23" t="s">
        <v>25</v>
      </c>
      <c r="D9" s="24">
        <v>1.29</v>
      </c>
      <c r="E9" s="63"/>
      <c r="F9" s="24">
        <f>ROUND(D9*E9,2)</f>
        <v>0</v>
      </c>
      <c r="G9" s="12"/>
      <c r="H9" s="137"/>
      <c r="I9" s="12"/>
      <c r="K9" s="12"/>
    </row>
    <row r="10" spans="1:11" x14ac:dyDescent="0.2">
      <c r="A10" s="47" t="s">
        <v>188</v>
      </c>
      <c r="B10" s="22" t="s">
        <v>16</v>
      </c>
      <c r="C10" s="23" t="s">
        <v>7</v>
      </c>
      <c r="D10" s="63">
        <v>90</v>
      </c>
      <c r="E10" s="63"/>
      <c r="F10" s="24">
        <f t="shared" ref="F10:F35" si="0">ROUND(D10*E10,2)</f>
        <v>0</v>
      </c>
      <c r="G10" s="12"/>
      <c r="H10" s="136"/>
      <c r="I10" s="12"/>
      <c r="K10" s="12"/>
    </row>
    <row r="11" spans="1:11" ht="13.5" x14ac:dyDescent="0.2">
      <c r="A11" s="47" t="s">
        <v>189</v>
      </c>
      <c r="B11" s="22" t="s">
        <v>78</v>
      </c>
      <c r="C11" s="23" t="s">
        <v>176</v>
      </c>
      <c r="D11" s="63">
        <v>447.7</v>
      </c>
      <c r="E11" s="63"/>
      <c r="F11" s="24">
        <f t="shared" si="0"/>
        <v>0</v>
      </c>
      <c r="G11" s="12"/>
      <c r="H11" s="136"/>
      <c r="I11" s="12"/>
      <c r="K11" s="12"/>
    </row>
    <row r="12" spans="1:11" ht="13.5" x14ac:dyDescent="0.2">
      <c r="A12" s="47" t="s">
        <v>190</v>
      </c>
      <c r="B12" s="22" t="s">
        <v>80</v>
      </c>
      <c r="C12" s="23" t="s">
        <v>176</v>
      </c>
      <c r="D12" s="63">
        <v>93.7</v>
      </c>
      <c r="E12" s="63"/>
      <c r="F12" s="24">
        <f t="shared" si="0"/>
        <v>0</v>
      </c>
      <c r="G12" s="12"/>
      <c r="H12" s="136"/>
      <c r="I12" s="12"/>
      <c r="K12" s="12"/>
    </row>
    <row r="13" spans="1:11" ht="13.5" x14ac:dyDescent="0.2">
      <c r="A13" s="47" t="s">
        <v>191</v>
      </c>
      <c r="B13" s="22" t="s">
        <v>79</v>
      </c>
      <c r="C13" s="23" t="s">
        <v>176</v>
      </c>
      <c r="D13" s="63">
        <v>29.7</v>
      </c>
      <c r="E13" s="63"/>
      <c r="F13" s="24">
        <f t="shared" si="0"/>
        <v>0</v>
      </c>
      <c r="G13" s="12"/>
      <c r="H13" s="136"/>
      <c r="I13" s="12"/>
      <c r="K13" s="12"/>
    </row>
    <row r="14" spans="1:11" x14ac:dyDescent="0.2">
      <c r="A14" s="47" t="s">
        <v>192</v>
      </c>
      <c r="B14" s="22" t="s">
        <v>20</v>
      </c>
      <c r="C14" s="23" t="s">
        <v>7</v>
      </c>
      <c r="D14" s="63">
        <v>1513</v>
      </c>
      <c r="E14" s="63"/>
      <c r="F14" s="24">
        <f t="shared" si="0"/>
        <v>0</v>
      </c>
      <c r="G14" s="12"/>
      <c r="H14" s="136"/>
      <c r="I14" s="12"/>
      <c r="K14" s="12"/>
    </row>
    <row r="15" spans="1:11" ht="13.5" x14ac:dyDescent="0.2">
      <c r="A15" s="47" t="s">
        <v>193</v>
      </c>
      <c r="B15" s="22" t="s">
        <v>64</v>
      </c>
      <c r="C15" s="23" t="s">
        <v>176</v>
      </c>
      <c r="D15" s="63">
        <v>104.8</v>
      </c>
      <c r="E15" s="63"/>
      <c r="F15" s="24">
        <f t="shared" si="0"/>
        <v>0</v>
      </c>
      <c r="G15" s="12"/>
      <c r="H15" s="136"/>
      <c r="I15" s="12"/>
      <c r="K15" s="12"/>
    </row>
    <row r="16" spans="1:11" ht="13.5" x14ac:dyDescent="0.2">
      <c r="A16" s="47" t="s">
        <v>194</v>
      </c>
      <c r="B16" s="22" t="s">
        <v>75</v>
      </c>
      <c r="C16" s="23" t="s">
        <v>176</v>
      </c>
      <c r="D16" s="63">
        <v>27.7</v>
      </c>
      <c r="E16" s="63"/>
      <c r="F16" s="24">
        <f t="shared" si="0"/>
        <v>0</v>
      </c>
      <c r="G16" s="12"/>
      <c r="H16" s="136"/>
      <c r="I16" s="12"/>
      <c r="K16" s="12"/>
    </row>
    <row r="17" spans="1:15" x14ac:dyDescent="0.2">
      <c r="A17" s="47" t="s">
        <v>195</v>
      </c>
      <c r="B17" s="22" t="s">
        <v>83</v>
      </c>
      <c r="C17" s="23" t="s">
        <v>10</v>
      </c>
      <c r="D17" s="63">
        <v>1</v>
      </c>
      <c r="E17" s="63"/>
      <c r="F17" s="24">
        <f t="shared" si="0"/>
        <v>0</v>
      </c>
      <c r="G17" s="12"/>
      <c r="H17" s="136"/>
      <c r="I17" s="12"/>
      <c r="K17" s="12"/>
    </row>
    <row r="18" spans="1:15" x14ac:dyDescent="0.2">
      <c r="A18" s="47" t="s">
        <v>465</v>
      </c>
      <c r="B18" s="22" t="s">
        <v>458</v>
      </c>
      <c r="C18" s="23" t="s">
        <v>10</v>
      </c>
      <c r="D18" s="63">
        <v>6</v>
      </c>
      <c r="E18" s="63"/>
      <c r="F18" s="24">
        <f t="shared" si="0"/>
        <v>0</v>
      </c>
      <c r="G18" s="12"/>
      <c r="H18" s="136"/>
      <c r="I18" s="12"/>
      <c r="K18" s="12"/>
    </row>
    <row r="19" spans="1:15" ht="13.5" x14ac:dyDescent="0.2">
      <c r="A19" s="47" t="s">
        <v>329</v>
      </c>
      <c r="B19" s="22" t="s">
        <v>76</v>
      </c>
      <c r="C19" s="23" t="s">
        <v>176</v>
      </c>
      <c r="D19" s="63">
        <v>5</v>
      </c>
      <c r="E19" s="63"/>
      <c r="F19" s="24">
        <f t="shared" si="0"/>
        <v>0</v>
      </c>
      <c r="G19" s="12"/>
      <c r="H19" s="136"/>
      <c r="I19" s="12"/>
      <c r="K19" s="12"/>
    </row>
    <row r="20" spans="1:15" ht="36" x14ac:dyDescent="0.2">
      <c r="A20" s="47" t="s">
        <v>330</v>
      </c>
      <c r="B20" s="102" t="s">
        <v>459</v>
      </c>
      <c r="C20" s="23" t="s">
        <v>10</v>
      </c>
      <c r="D20" s="63">
        <v>4</v>
      </c>
      <c r="E20" s="63"/>
      <c r="F20" s="24">
        <f t="shared" si="0"/>
        <v>0</v>
      </c>
      <c r="G20" s="12"/>
      <c r="H20" s="136"/>
      <c r="I20" s="12"/>
      <c r="K20" s="12"/>
    </row>
    <row r="21" spans="1:15" ht="36" x14ac:dyDescent="0.2">
      <c r="A21" s="47" t="s">
        <v>196</v>
      </c>
      <c r="B21" s="102" t="s">
        <v>460</v>
      </c>
      <c r="C21" s="23" t="s">
        <v>10</v>
      </c>
      <c r="D21" s="63">
        <v>5</v>
      </c>
      <c r="E21" s="63"/>
      <c r="F21" s="24">
        <f t="shared" si="0"/>
        <v>0</v>
      </c>
      <c r="G21" s="12"/>
      <c r="H21" s="136"/>
      <c r="I21" s="12"/>
      <c r="K21" s="12"/>
    </row>
    <row r="22" spans="1:15" ht="24" x14ac:dyDescent="0.2">
      <c r="A22" s="47" t="s">
        <v>197</v>
      </c>
      <c r="B22" s="102" t="s">
        <v>461</v>
      </c>
      <c r="C22" s="23" t="s">
        <v>10</v>
      </c>
      <c r="D22" s="63">
        <v>2</v>
      </c>
      <c r="E22" s="63"/>
      <c r="F22" s="24">
        <f t="shared" si="0"/>
        <v>0</v>
      </c>
      <c r="G22" s="12"/>
      <c r="H22" s="136"/>
      <c r="I22" s="12"/>
      <c r="K22" s="12"/>
    </row>
    <row r="23" spans="1:15" ht="24" x14ac:dyDescent="0.2">
      <c r="A23" s="47" t="s">
        <v>198</v>
      </c>
      <c r="B23" s="102" t="s">
        <v>602</v>
      </c>
      <c r="C23" s="23" t="s">
        <v>10</v>
      </c>
      <c r="D23" s="63">
        <v>3</v>
      </c>
      <c r="E23" s="63"/>
      <c r="F23" s="24">
        <f t="shared" si="0"/>
        <v>0</v>
      </c>
      <c r="G23" s="101"/>
      <c r="H23" s="136"/>
      <c r="I23" s="77"/>
      <c r="J23" s="75"/>
      <c r="K23" s="75"/>
      <c r="L23" s="75"/>
      <c r="M23" s="75"/>
      <c r="N23" s="75"/>
      <c r="O23" s="75"/>
    </row>
    <row r="24" spans="1:15" ht="24" x14ac:dyDescent="0.2">
      <c r="A24" s="47" t="s">
        <v>199</v>
      </c>
      <c r="B24" s="102" t="s">
        <v>603</v>
      </c>
      <c r="C24" s="23" t="s">
        <v>10</v>
      </c>
      <c r="D24" s="63">
        <v>1</v>
      </c>
      <c r="E24" s="63"/>
      <c r="F24" s="24">
        <f t="shared" si="0"/>
        <v>0</v>
      </c>
      <c r="G24" s="101"/>
      <c r="H24" s="136"/>
      <c r="I24" s="77"/>
      <c r="J24" s="75"/>
      <c r="K24" s="75"/>
      <c r="L24" s="75"/>
      <c r="M24" s="75"/>
      <c r="N24" s="75"/>
      <c r="O24" s="75"/>
    </row>
    <row r="25" spans="1:15" ht="36" x14ac:dyDescent="0.2">
      <c r="A25" s="47" t="s">
        <v>200</v>
      </c>
      <c r="B25" s="102" t="s">
        <v>462</v>
      </c>
      <c r="C25" s="23" t="s">
        <v>7</v>
      </c>
      <c r="D25" s="63">
        <v>947.7</v>
      </c>
      <c r="E25" s="108"/>
      <c r="F25" s="24">
        <f t="shared" si="0"/>
        <v>0</v>
      </c>
      <c r="G25" s="101"/>
      <c r="H25" s="136"/>
      <c r="I25" s="77"/>
      <c r="J25" s="75"/>
      <c r="K25" s="77"/>
      <c r="L25" s="75"/>
      <c r="M25" s="75"/>
      <c r="N25" s="75"/>
      <c r="O25" s="75"/>
    </row>
    <row r="26" spans="1:15" ht="48" x14ac:dyDescent="0.2">
      <c r="A26" s="47" t="s">
        <v>201</v>
      </c>
      <c r="B26" s="102" t="s">
        <v>604</v>
      </c>
      <c r="C26" s="23" t="s">
        <v>7</v>
      </c>
      <c r="D26" s="63">
        <v>1317.5</v>
      </c>
      <c r="E26" s="108"/>
      <c r="F26" s="24">
        <f t="shared" si="0"/>
        <v>0</v>
      </c>
      <c r="G26" s="101"/>
      <c r="H26" s="136"/>
      <c r="I26" s="77"/>
      <c r="J26" s="75"/>
      <c r="K26" s="77"/>
      <c r="L26" s="75"/>
      <c r="M26" s="75"/>
      <c r="N26" s="75"/>
      <c r="O26" s="75"/>
    </row>
    <row r="27" spans="1:15" ht="36" x14ac:dyDescent="0.2">
      <c r="A27" s="47" t="s">
        <v>202</v>
      </c>
      <c r="B27" s="102" t="s">
        <v>601</v>
      </c>
      <c r="C27" s="23" t="s">
        <v>7</v>
      </c>
      <c r="D27" s="63">
        <v>1318.7</v>
      </c>
      <c r="E27" s="63"/>
      <c r="F27" s="24">
        <f t="shared" si="0"/>
        <v>0</v>
      </c>
      <c r="G27" s="12"/>
      <c r="H27" s="136"/>
      <c r="I27" s="12"/>
      <c r="K27" s="12"/>
    </row>
    <row r="28" spans="1:15" ht="24" x14ac:dyDescent="0.2">
      <c r="A28" s="47" t="s">
        <v>203</v>
      </c>
      <c r="B28" s="102" t="s">
        <v>463</v>
      </c>
      <c r="C28" s="23" t="s">
        <v>10</v>
      </c>
      <c r="D28" s="63">
        <v>3</v>
      </c>
      <c r="E28" s="63"/>
      <c r="F28" s="24">
        <f t="shared" si="0"/>
        <v>0</v>
      </c>
      <c r="G28" s="12"/>
      <c r="H28" s="136"/>
      <c r="I28" s="12"/>
      <c r="K28" s="12"/>
    </row>
    <row r="29" spans="1:15" x14ac:dyDescent="0.2">
      <c r="A29" s="47"/>
      <c r="B29" s="114" t="s">
        <v>15</v>
      </c>
      <c r="C29" s="115"/>
      <c r="D29" s="116"/>
      <c r="E29" s="116"/>
      <c r="F29" s="24">
        <f t="shared" si="0"/>
        <v>0</v>
      </c>
      <c r="G29" s="12"/>
      <c r="H29" s="136"/>
      <c r="I29" s="12"/>
      <c r="K29" s="12"/>
    </row>
    <row r="30" spans="1:15" ht="13.5" x14ac:dyDescent="0.2">
      <c r="A30" s="47" t="s">
        <v>204</v>
      </c>
      <c r="B30" s="102" t="s">
        <v>177</v>
      </c>
      <c r="C30" s="23" t="s">
        <v>176</v>
      </c>
      <c r="D30" s="63">
        <v>1159.7</v>
      </c>
      <c r="E30" s="63"/>
      <c r="F30" s="24">
        <f t="shared" si="0"/>
        <v>0</v>
      </c>
      <c r="G30" s="12"/>
      <c r="H30" s="136"/>
      <c r="I30" s="12"/>
      <c r="K30" s="12"/>
    </row>
    <row r="31" spans="1:15" ht="13.5" x14ac:dyDescent="0.2">
      <c r="A31" s="47" t="s">
        <v>205</v>
      </c>
      <c r="B31" s="22" t="s">
        <v>26</v>
      </c>
      <c r="C31" s="23" t="s">
        <v>176</v>
      </c>
      <c r="D31" s="63">
        <v>590.5</v>
      </c>
      <c r="E31" s="63"/>
      <c r="F31" s="24">
        <f t="shared" si="0"/>
        <v>0</v>
      </c>
      <c r="G31" s="12"/>
      <c r="H31" s="136"/>
      <c r="I31" s="12"/>
      <c r="K31" s="12"/>
    </row>
    <row r="32" spans="1:15" ht="13.5" x14ac:dyDescent="0.2">
      <c r="A32" s="47" t="s">
        <v>206</v>
      </c>
      <c r="B32" s="22" t="s">
        <v>77</v>
      </c>
      <c r="C32" s="23" t="s">
        <v>176</v>
      </c>
      <c r="D32" s="63">
        <v>5490.1</v>
      </c>
      <c r="E32" s="63"/>
      <c r="F32" s="24">
        <f t="shared" ref="F32" si="1">ROUND(D32*E32,2)</f>
        <v>0</v>
      </c>
      <c r="G32" s="12"/>
      <c r="H32" s="136"/>
      <c r="I32" s="12"/>
      <c r="K32" s="12"/>
      <c r="N32" s="12"/>
    </row>
    <row r="33" spans="1:14" ht="24" x14ac:dyDescent="0.2">
      <c r="A33" s="47" t="s">
        <v>207</v>
      </c>
      <c r="B33" s="22" t="s">
        <v>628</v>
      </c>
      <c r="C33" s="23" t="s">
        <v>176</v>
      </c>
      <c r="D33" s="63">
        <v>748.6</v>
      </c>
      <c r="E33" s="63"/>
      <c r="F33" s="24">
        <f t="shared" si="0"/>
        <v>0</v>
      </c>
      <c r="G33" s="12"/>
      <c r="H33" s="136"/>
      <c r="I33" s="12"/>
      <c r="K33" s="12"/>
      <c r="N33" s="12"/>
    </row>
    <row r="34" spans="1:14" x14ac:dyDescent="0.2">
      <c r="A34" s="47"/>
      <c r="B34" s="114" t="s">
        <v>11</v>
      </c>
      <c r="C34" s="115"/>
      <c r="D34" s="116"/>
      <c r="E34" s="116"/>
      <c r="F34" s="24">
        <f t="shared" si="0"/>
        <v>0</v>
      </c>
      <c r="G34" s="12"/>
      <c r="H34" s="136"/>
      <c r="I34" s="12"/>
      <c r="K34" s="12"/>
    </row>
    <row r="35" spans="1:14" ht="13.5" x14ac:dyDescent="0.2">
      <c r="A35" s="47" t="s">
        <v>208</v>
      </c>
      <c r="B35" s="22" t="s">
        <v>635</v>
      </c>
      <c r="C35" s="23" t="s">
        <v>609</v>
      </c>
      <c r="D35" s="63">
        <v>4204.5</v>
      </c>
      <c r="E35" s="63"/>
      <c r="F35" s="24">
        <f t="shared" si="0"/>
        <v>0</v>
      </c>
      <c r="G35" s="12"/>
      <c r="H35" s="136"/>
      <c r="I35" s="12"/>
      <c r="K35" s="12"/>
    </row>
    <row r="36" spans="1:14" ht="13.5" x14ac:dyDescent="0.2">
      <c r="A36" s="47" t="s">
        <v>209</v>
      </c>
      <c r="B36" s="22" t="s">
        <v>636</v>
      </c>
      <c r="C36" s="23" t="s">
        <v>609</v>
      </c>
      <c r="D36" s="63">
        <v>4204.5</v>
      </c>
      <c r="E36" s="63"/>
      <c r="F36" s="24">
        <f t="shared" ref="F36:F70" si="2">ROUND(D36*E36,2)</f>
        <v>0</v>
      </c>
      <c r="G36" s="12"/>
      <c r="H36" s="136"/>
      <c r="I36" s="12"/>
      <c r="K36" s="12"/>
    </row>
    <row r="37" spans="1:14" x14ac:dyDescent="0.2">
      <c r="A37" s="47"/>
      <c r="B37" s="114" t="s">
        <v>14</v>
      </c>
      <c r="C37" s="115"/>
      <c r="D37" s="116"/>
      <c r="E37" s="116"/>
      <c r="F37" s="24">
        <f t="shared" si="2"/>
        <v>0</v>
      </c>
      <c r="G37" s="12"/>
      <c r="H37" s="136"/>
      <c r="I37" s="12"/>
      <c r="K37" s="12"/>
    </row>
    <row r="38" spans="1:14" ht="13.5" x14ac:dyDescent="0.2">
      <c r="A38" s="47" t="s">
        <v>210</v>
      </c>
      <c r="B38" s="22" t="s">
        <v>626</v>
      </c>
      <c r="C38" s="23" t="s">
        <v>609</v>
      </c>
      <c r="D38" s="63">
        <v>2231.9</v>
      </c>
      <c r="E38" s="63"/>
      <c r="F38" s="24">
        <f t="shared" si="2"/>
        <v>0</v>
      </c>
      <c r="G38" s="12"/>
      <c r="H38" s="136"/>
      <c r="I38" s="12"/>
      <c r="K38" s="12"/>
    </row>
    <row r="39" spans="1:14" ht="13.5" x14ac:dyDescent="0.2">
      <c r="A39" s="47" t="s">
        <v>211</v>
      </c>
      <c r="B39" s="22" t="s">
        <v>90</v>
      </c>
      <c r="C39" s="23" t="s">
        <v>609</v>
      </c>
      <c r="D39" s="63">
        <v>1201</v>
      </c>
      <c r="E39" s="63"/>
      <c r="F39" s="24">
        <f t="shared" si="2"/>
        <v>0</v>
      </c>
      <c r="G39" s="12"/>
      <c r="H39" s="136"/>
      <c r="I39" s="12"/>
      <c r="K39" s="12"/>
    </row>
    <row r="40" spans="1:14" ht="24" x14ac:dyDescent="0.2">
      <c r="A40" s="47" t="s">
        <v>212</v>
      </c>
      <c r="B40" s="22" t="s">
        <v>457</v>
      </c>
      <c r="C40" s="23" t="s">
        <v>609</v>
      </c>
      <c r="D40" s="63">
        <v>61.3</v>
      </c>
      <c r="E40" s="63"/>
      <c r="F40" s="24">
        <f t="shared" si="2"/>
        <v>0</v>
      </c>
      <c r="G40" s="12"/>
      <c r="H40" s="136"/>
      <c r="I40" s="12"/>
      <c r="K40" s="12"/>
    </row>
    <row r="41" spans="1:14" ht="13.5" x14ac:dyDescent="0.2">
      <c r="A41" s="47" t="s">
        <v>213</v>
      </c>
      <c r="B41" s="22" t="s">
        <v>181</v>
      </c>
      <c r="C41" s="23" t="s">
        <v>609</v>
      </c>
      <c r="D41" s="63">
        <v>63.1</v>
      </c>
      <c r="E41" s="63"/>
      <c r="F41" s="24">
        <f t="shared" si="2"/>
        <v>0</v>
      </c>
      <c r="G41" s="12"/>
      <c r="H41" s="136"/>
      <c r="I41" s="12"/>
      <c r="K41" s="12"/>
    </row>
    <row r="42" spans="1:14" ht="13.5" x14ac:dyDescent="0.2">
      <c r="A42" s="47" t="s">
        <v>214</v>
      </c>
      <c r="B42" s="22" t="s">
        <v>68</v>
      </c>
      <c r="C42" s="23" t="s">
        <v>609</v>
      </c>
      <c r="D42" s="63">
        <v>3494.2</v>
      </c>
      <c r="E42" s="63"/>
      <c r="F42" s="24">
        <f t="shared" si="2"/>
        <v>0</v>
      </c>
      <c r="G42" s="12"/>
      <c r="H42" s="136"/>
      <c r="I42" s="12"/>
      <c r="K42" s="12"/>
    </row>
    <row r="43" spans="1:14" ht="13.5" x14ac:dyDescent="0.2">
      <c r="A43" s="47" t="s">
        <v>215</v>
      </c>
      <c r="B43" s="22" t="s">
        <v>178</v>
      </c>
      <c r="C43" s="23" t="s">
        <v>609</v>
      </c>
      <c r="D43" s="63">
        <v>6436.4</v>
      </c>
      <c r="E43" s="63"/>
      <c r="F43" s="24">
        <f t="shared" si="2"/>
        <v>0</v>
      </c>
      <c r="G43" s="12"/>
      <c r="H43" s="136"/>
      <c r="I43" s="12"/>
      <c r="K43" s="12"/>
    </row>
    <row r="44" spans="1:14" ht="13.5" x14ac:dyDescent="0.2">
      <c r="A44" s="47" t="s">
        <v>216</v>
      </c>
      <c r="B44" s="22" t="s">
        <v>179</v>
      </c>
      <c r="C44" s="23" t="s">
        <v>609</v>
      </c>
      <c r="D44" s="63">
        <v>6436.4</v>
      </c>
      <c r="E44" s="63"/>
      <c r="F44" s="24">
        <f t="shared" si="2"/>
        <v>0</v>
      </c>
      <c r="G44" s="12"/>
      <c r="H44" s="136"/>
      <c r="I44" s="12"/>
      <c r="K44" s="12"/>
    </row>
    <row r="45" spans="1:14" ht="13.5" x14ac:dyDescent="0.2">
      <c r="A45" s="47" t="s">
        <v>217</v>
      </c>
      <c r="B45" s="22" t="s">
        <v>30</v>
      </c>
      <c r="C45" s="23" t="s">
        <v>609</v>
      </c>
      <c r="D45" s="63">
        <v>1433.2</v>
      </c>
      <c r="E45" s="63"/>
      <c r="F45" s="24">
        <f t="shared" si="2"/>
        <v>0</v>
      </c>
      <c r="G45" s="12"/>
      <c r="H45" s="136"/>
      <c r="I45" s="12"/>
      <c r="K45" s="12"/>
    </row>
    <row r="46" spans="1:14" ht="13.5" x14ac:dyDescent="0.2">
      <c r="A46" s="47" t="s">
        <v>218</v>
      </c>
      <c r="B46" s="22" t="s">
        <v>180</v>
      </c>
      <c r="C46" s="23" t="s">
        <v>609</v>
      </c>
      <c r="D46" s="63">
        <v>1262.3</v>
      </c>
      <c r="E46" s="63"/>
      <c r="F46" s="24">
        <f t="shared" si="2"/>
        <v>0</v>
      </c>
      <c r="G46" s="12"/>
      <c r="H46" s="136"/>
      <c r="I46" s="12"/>
      <c r="K46" s="12"/>
    </row>
    <row r="47" spans="1:14" ht="13.5" x14ac:dyDescent="0.2">
      <c r="A47" s="47" t="s">
        <v>219</v>
      </c>
      <c r="B47" s="22" t="s">
        <v>69</v>
      </c>
      <c r="C47" s="23" t="s">
        <v>176</v>
      </c>
      <c r="D47" s="63">
        <v>4442.9799999999996</v>
      </c>
      <c r="E47" s="63"/>
      <c r="F47" s="24">
        <f t="shared" si="2"/>
        <v>0</v>
      </c>
      <c r="G47" s="12"/>
      <c r="H47" s="136"/>
      <c r="I47" s="12"/>
      <c r="K47" s="12"/>
      <c r="N47" s="12"/>
    </row>
    <row r="48" spans="1:14" ht="13.5" x14ac:dyDescent="0.2">
      <c r="A48" s="47" t="s">
        <v>220</v>
      </c>
      <c r="B48" s="22" t="s">
        <v>70</v>
      </c>
      <c r="C48" s="23" t="s">
        <v>176</v>
      </c>
      <c r="D48" s="63">
        <v>378.7</v>
      </c>
      <c r="E48" s="63"/>
      <c r="F48" s="24">
        <f t="shared" si="2"/>
        <v>0</v>
      </c>
      <c r="G48" s="12"/>
      <c r="H48" s="136"/>
      <c r="I48" s="12"/>
      <c r="K48" s="12"/>
    </row>
    <row r="49" spans="1:11" ht="11.25" customHeight="1" x14ac:dyDescent="0.2">
      <c r="A49" s="47"/>
      <c r="B49" s="117" t="s">
        <v>19</v>
      </c>
      <c r="C49" s="117"/>
      <c r="D49" s="109"/>
      <c r="E49" s="109"/>
      <c r="F49" s="24">
        <f t="shared" si="2"/>
        <v>0</v>
      </c>
      <c r="G49" s="12"/>
      <c r="H49" s="136"/>
      <c r="I49" s="12"/>
      <c r="K49" s="12"/>
    </row>
    <row r="50" spans="1:11" x14ac:dyDescent="0.2">
      <c r="A50" s="47" t="s">
        <v>466</v>
      </c>
      <c r="B50" s="22" t="s">
        <v>17</v>
      </c>
      <c r="C50" s="23" t="s">
        <v>10</v>
      </c>
      <c r="D50" s="63">
        <v>31</v>
      </c>
      <c r="E50" s="63"/>
      <c r="F50" s="24">
        <f t="shared" si="2"/>
        <v>0</v>
      </c>
      <c r="G50" s="12"/>
      <c r="H50" s="136"/>
      <c r="I50" s="12"/>
      <c r="K50" s="12"/>
    </row>
    <row r="51" spans="1:11" x14ac:dyDescent="0.2">
      <c r="A51" s="47" t="s">
        <v>467</v>
      </c>
      <c r="B51" s="22" t="s">
        <v>24</v>
      </c>
      <c r="C51" s="23" t="s">
        <v>10</v>
      </c>
      <c r="D51" s="63">
        <v>42</v>
      </c>
      <c r="E51" s="63"/>
      <c r="F51" s="24">
        <f t="shared" si="2"/>
        <v>0</v>
      </c>
      <c r="G51" s="12"/>
      <c r="H51" s="136"/>
      <c r="I51" s="12"/>
      <c r="K51" s="12"/>
    </row>
    <row r="52" spans="1:11" ht="13.5" x14ac:dyDescent="0.2">
      <c r="A52" s="47" t="s">
        <v>468</v>
      </c>
      <c r="B52" s="22" t="s">
        <v>27</v>
      </c>
      <c r="C52" s="23" t="s">
        <v>609</v>
      </c>
      <c r="D52" s="63">
        <v>63.4</v>
      </c>
      <c r="E52" s="63"/>
      <c r="F52" s="24">
        <f t="shared" si="2"/>
        <v>0</v>
      </c>
      <c r="G52" s="12"/>
      <c r="H52" s="136"/>
      <c r="I52" s="12"/>
      <c r="K52" s="12"/>
    </row>
    <row r="53" spans="1:11" x14ac:dyDescent="0.2">
      <c r="A53" s="47" t="s">
        <v>469</v>
      </c>
      <c r="B53" s="22" t="s">
        <v>73</v>
      </c>
      <c r="C53" s="23" t="s">
        <v>7</v>
      </c>
      <c r="D53" s="63">
        <v>25.4</v>
      </c>
      <c r="E53" s="63"/>
      <c r="F53" s="24">
        <f t="shared" si="2"/>
        <v>0</v>
      </c>
      <c r="G53" s="12"/>
      <c r="H53" s="136"/>
      <c r="I53" s="12"/>
      <c r="K53" s="12"/>
    </row>
    <row r="54" spans="1:11" x14ac:dyDescent="0.2">
      <c r="A54" s="47"/>
      <c r="B54" s="117" t="s">
        <v>23</v>
      </c>
      <c r="C54" s="117"/>
      <c r="D54" s="109"/>
      <c r="E54" s="109"/>
      <c r="F54" s="24">
        <f t="shared" si="2"/>
        <v>0</v>
      </c>
      <c r="G54" s="12"/>
      <c r="H54" s="136"/>
      <c r="I54" s="12"/>
      <c r="K54" s="12"/>
    </row>
    <row r="55" spans="1:11" x14ac:dyDescent="0.2">
      <c r="A55" s="47" t="s">
        <v>470</v>
      </c>
      <c r="B55" s="22" t="s">
        <v>21</v>
      </c>
      <c r="C55" s="23" t="s">
        <v>7</v>
      </c>
      <c r="D55" s="63">
        <v>1296.8</v>
      </c>
      <c r="E55" s="63"/>
      <c r="F55" s="24">
        <f t="shared" si="2"/>
        <v>0</v>
      </c>
      <c r="G55" s="12"/>
      <c r="H55" s="136"/>
      <c r="I55" s="12"/>
      <c r="K55" s="12"/>
    </row>
    <row r="56" spans="1:11" x14ac:dyDescent="0.2">
      <c r="A56" s="47" t="s">
        <v>474</v>
      </c>
      <c r="B56" s="22" t="s">
        <v>22</v>
      </c>
      <c r="C56" s="23" t="s">
        <v>7</v>
      </c>
      <c r="D56" s="63">
        <v>84.2</v>
      </c>
      <c r="E56" s="63"/>
      <c r="F56" s="24">
        <f t="shared" si="2"/>
        <v>0</v>
      </c>
      <c r="G56" s="12"/>
      <c r="H56" s="136"/>
      <c r="I56" s="12"/>
      <c r="K56" s="12"/>
    </row>
    <row r="57" spans="1:11" x14ac:dyDescent="0.2">
      <c r="A57" s="47" t="s">
        <v>503</v>
      </c>
      <c r="B57" s="22" t="s">
        <v>71</v>
      </c>
      <c r="C57" s="23" t="s">
        <v>7</v>
      </c>
      <c r="D57" s="63">
        <v>644.79999999999995</v>
      </c>
      <c r="E57" s="63"/>
      <c r="F57" s="24">
        <f t="shared" si="2"/>
        <v>0</v>
      </c>
      <c r="G57" s="12"/>
      <c r="H57" s="136"/>
      <c r="I57" s="12"/>
      <c r="K57" s="12"/>
    </row>
    <row r="58" spans="1:11" x14ac:dyDescent="0.2">
      <c r="A58" s="47" t="s">
        <v>504</v>
      </c>
      <c r="B58" s="22" t="s">
        <v>72</v>
      </c>
      <c r="C58" s="23" t="s">
        <v>7</v>
      </c>
      <c r="D58" s="63">
        <v>664.5</v>
      </c>
      <c r="E58" s="63"/>
      <c r="F58" s="24">
        <f t="shared" si="2"/>
        <v>0</v>
      </c>
      <c r="G58" s="12"/>
      <c r="H58" s="136"/>
      <c r="I58" s="12"/>
      <c r="K58" s="12"/>
    </row>
    <row r="59" spans="1:11" x14ac:dyDescent="0.2">
      <c r="A59" s="47"/>
      <c r="B59" s="117" t="s">
        <v>18</v>
      </c>
      <c r="C59" s="117"/>
      <c r="D59" s="109"/>
      <c r="E59" s="109"/>
      <c r="F59" s="24">
        <f t="shared" si="2"/>
        <v>0</v>
      </c>
      <c r="G59" s="12"/>
      <c r="H59" s="136"/>
      <c r="I59" s="12"/>
      <c r="K59" s="12"/>
    </row>
    <row r="60" spans="1:11" ht="13.5" x14ac:dyDescent="0.2">
      <c r="A60" s="47" t="s">
        <v>505</v>
      </c>
      <c r="B60" s="22" t="s">
        <v>65</v>
      </c>
      <c r="C60" s="23" t="s">
        <v>609</v>
      </c>
      <c r="D60" s="63">
        <v>4170.3999999999996</v>
      </c>
      <c r="E60" s="63"/>
      <c r="F60" s="24">
        <f t="shared" si="2"/>
        <v>0</v>
      </c>
      <c r="G60" s="12"/>
      <c r="H60" s="136"/>
      <c r="I60" s="12"/>
      <c r="K60" s="12"/>
    </row>
    <row r="61" spans="1:11" x14ac:dyDescent="0.2">
      <c r="A61" s="47"/>
      <c r="B61" s="117" t="s">
        <v>74</v>
      </c>
      <c r="C61" s="117"/>
      <c r="D61" s="109"/>
      <c r="E61" s="109"/>
      <c r="F61" s="24">
        <f t="shared" si="2"/>
        <v>0</v>
      </c>
      <c r="G61" s="12"/>
      <c r="H61" s="136"/>
      <c r="I61" s="12"/>
      <c r="K61" s="12"/>
    </row>
    <row r="62" spans="1:11" ht="13.5" x14ac:dyDescent="0.2">
      <c r="A62" s="47" t="s">
        <v>506</v>
      </c>
      <c r="B62" s="22" t="s">
        <v>66</v>
      </c>
      <c r="C62" s="23" t="s">
        <v>609</v>
      </c>
      <c r="D62" s="63">
        <v>148.69999999999999</v>
      </c>
      <c r="E62" s="63"/>
      <c r="F62" s="24">
        <f t="shared" si="2"/>
        <v>0</v>
      </c>
      <c r="G62" s="12"/>
      <c r="H62" s="136"/>
      <c r="I62" s="12"/>
      <c r="K62" s="12"/>
    </row>
    <row r="63" spans="1:11" ht="13.5" x14ac:dyDescent="0.2">
      <c r="A63" s="47" t="s">
        <v>507</v>
      </c>
      <c r="B63" s="22" t="s">
        <v>639</v>
      </c>
      <c r="C63" s="23" t="s">
        <v>609</v>
      </c>
      <c r="D63" s="63">
        <v>148.69999999999999</v>
      </c>
      <c r="E63" s="63"/>
      <c r="F63" s="24">
        <f t="shared" si="2"/>
        <v>0</v>
      </c>
      <c r="G63" s="12"/>
      <c r="H63" s="136"/>
      <c r="I63" s="12"/>
      <c r="K63" s="12"/>
    </row>
    <row r="64" spans="1:11" ht="13.5" x14ac:dyDescent="0.2">
      <c r="A64" s="47" t="s">
        <v>522</v>
      </c>
      <c r="B64" s="22" t="s">
        <v>640</v>
      </c>
      <c r="C64" s="23" t="s">
        <v>609</v>
      </c>
      <c r="D64" s="63">
        <v>148.69999999999999</v>
      </c>
      <c r="E64" s="63"/>
      <c r="F64" s="24">
        <f t="shared" si="2"/>
        <v>0</v>
      </c>
      <c r="G64" s="12"/>
      <c r="H64" s="136"/>
      <c r="I64" s="12"/>
      <c r="K64" s="12"/>
    </row>
    <row r="65" spans="1:15" ht="13.5" x14ac:dyDescent="0.2">
      <c r="A65" s="47" t="s">
        <v>523</v>
      </c>
      <c r="B65" s="22" t="s">
        <v>67</v>
      </c>
      <c r="C65" s="23" t="s">
        <v>176</v>
      </c>
      <c r="D65" s="63">
        <v>58</v>
      </c>
      <c r="E65" s="63"/>
      <c r="F65" s="24">
        <f t="shared" si="2"/>
        <v>0</v>
      </c>
      <c r="G65" s="12"/>
      <c r="H65" s="136"/>
      <c r="I65" s="12"/>
      <c r="K65" s="12"/>
    </row>
    <row r="66" spans="1:15" x14ac:dyDescent="0.2">
      <c r="A66" s="47" t="s">
        <v>524</v>
      </c>
      <c r="B66" s="22" t="s">
        <v>72</v>
      </c>
      <c r="C66" s="23" t="s">
        <v>7</v>
      </c>
      <c r="D66" s="63">
        <v>52.8</v>
      </c>
      <c r="E66" s="63"/>
      <c r="F66" s="24">
        <f t="shared" si="2"/>
        <v>0</v>
      </c>
      <c r="G66" s="12"/>
      <c r="H66" s="136"/>
      <c r="I66" s="12"/>
      <c r="K66" s="12"/>
    </row>
    <row r="67" spans="1:15" x14ac:dyDescent="0.2">
      <c r="A67" s="47"/>
      <c r="B67" s="117" t="s">
        <v>388</v>
      </c>
      <c r="C67" s="23"/>
      <c r="D67" s="63"/>
      <c r="E67" s="63"/>
      <c r="F67" s="24">
        <f t="shared" si="2"/>
        <v>0</v>
      </c>
      <c r="G67" s="12"/>
      <c r="H67" s="136"/>
      <c r="I67" s="12"/>
      <c r="K67" s="12"/>
    </row>
    <row r="68" spans="1:15" ht="13.5" x14ac:dyDescent="0.2">
      <c r="A68" s="47" t="s">
        <v>605</v>
      </c>
      <c r="B68" s="74" t="s">
        <v>117</v>
      </c>
      <c r="C68" s="118" t="s">
        <v>609</v>
      </c>
      <c r="D68" s="112">
        <v>57.2</v>
      </c>
      <c r="E68" s="63"/>
      <c r="F68" s="24">
        <f t="shared" si="2"/>
        <v>0</v>
      </c>
      <c r="G68" s="12"/>
      <c r="H68" s="136"/>
      <c r="I68" s="12"/>
      <c r="K68" s="12"/>
    </row>
    <row r="69" spans="1:15" ht="13.5" x14ac:dyDescent="0.2">
      <c r="A69" s="47" t="s">
        <v>608</v>
      </c>
      <c r="B69" s="74" t="s">
        <v>118</v>
      </c>
      <c r="C69" s="118" t="s">
        <v>609</v>
      </c>
      <c r="D69" s="59">
        <v>57.2</v>
      </c>
      <c r="E69" s="63"/>
      <c r="F69" s="24">
        <f t="shared" si="2"/>
        <v>0</v>
      </c>
      <c r="G69" s="12"/>
      <c r="H69" s="136"/>
      <c r="I69" s="12"/>
      <c r="K69" s="12"/>
    </row>
    <row r="70" spans="1:15" ht="13.5" x14ac:dyDescent="0.2">
      <c r="A70" s="47" t="s">
        <v>611</v>
      </c>
      <c r="B70" s="74" t="s">
        <v>119</v>
      </c>
      <c r="C70" s="118" t="s">
        <v>609</v>
      </c>
      <c r="D70" s="59">
        <v>17</v>
      </c>
      <c r="E70" s="63"/>
      <c r="F70" s="24">
        <f t="shared" si="2"/>
        <v>0</v>
      </c>
      <c r="G70" s="12"/>
      <c r="H70" s="136"/>
      <c r="I70" s="12"/>
      <c r="K70" s="12"/>
    </row>
    <row r="71" spans="1:15" x14ac:dyDescent="0.2">
      <c r="A71" s="48" t="s">
        <v>328</v>
      </c>
      <c r="B71" s="119" t="s">
        <v>183</v>
      </c>
      <c r="C71" s="120"/>
      <c r="D71" s="120"/>
      <c r="E71" s="120"/>
      <c r="F71" s="121">
        <f t="shared" ref="F71" si="3">ROUND(D71*E71,2)</f>
        <v>0</v>
      </c>
      <c r="G71" s="12"/>
      <c r="H71" s="136"/>
      <c r="I71" s="12"/>
      <c r="K71" s="12"/>
    </row>
    <row r="72" spans="1:15" x14ac:dyDescent="0.2">
      <c r="A72" s="47"/>
      <c r="B72" s="122" t="s">
        <v>453</v>
      </c>
      <c r="C72" s="123"/>
      <c r="D72" s="123"/>
      <c r="E72" s="123"/>
      <c r="F72" s="123"/>
      <c r="G72" s="76"/>
      <c r="H72" s="136"/>
      <c r="I72" s="12"/>
      <c r="J72" s="77"/>
      <c r="K72" s="12"/>
      <c r="L72" s="77"/>
      <c r="N72" s="77"/>
      <c r="O72" s="77"/>
    </row>
    <row r="73" spans="1:15" ht="24" x14ac:dyDescent="0.2">
      <c r="A73" s="47" t="s">
        <v>331</v>
      </c>
      <c r="B73" s="102" t="s">
        <v>454</v>
      </c>
      <c r="C73" s="23" t="s">
        <v>10</v>
      </c>
      <c r="D73" s="24">
        <v>4</v>
      </c>
      <c r="E73" s="63"/>
      <c r="F73" s="24">
        <f t="shared" ref="F73:F118" si="4">ROUND(D73*E73,2)</f>
        <v>0</v>
      </c>
      <c r="G73" s="76"/>
      <c r="H73" s="137"/>
      <c r="I73" s="12"/>
      <c r="J73" s="77"/>
      <c r="K73" s="12"/>
      <c r="L73" s="77"/>
      <c r="N73" s="77"/>
      <c r="O73" s="77"/>
    </row>
    <row r="74" spans="1:15" ht="24" x14ac:dyDescent="0.2">
      <c r="A74" s="47" t="s">
        <v>332</v>
      </c>
      <c r="B74" s="102" t="s">
        <v>455</v>
      </c>
      <c r="C74" s="23" t="s">
        <v>10</v>
      </c>
      <c r="D74" s="24">
        <v>3</v>
      </c>
      <c r="E74" s="63"/>
      <c r="F74" s="24">
        <f t="shared" si="4"/>
        <v>0</v>
      </c>
      <c r="G74" s="76"/>
      <c r="H74" s="136"/>
      <c r="I74" s="12"/>
      <c r="J74" s="77"/>
      <c r="K74" s="12"/>
      <c r="L74" s="77"/>
      <c r="N74" s="77"/>
      <c r="O74" s="77"/>
    </row>
    <row r="75" spans="1:15" ht="24" x14ac:dyDescent="0.2">
      <c r="A75" s="47" t="s">
        <v>333</v>
      </c>
      <c r="B75" s="102" t="s">
        <v>456</v>
      </c>
      <c r="C75" s="23" t="s">
        <v>10</v>
      </c>
      <c r="D75" s="24">
        <v>4</v>
      </c>
      <c r="E75" s="63"/>
      <c r="F75" s="24">
        <f t="shared" si="4"/>
        <v>0</v>
      </c>
      <c r="G75" s="76"/>
      <c r="H75" s="136"/>
      <c r="I75" s="12"/>
      <c r="J75" s="77"/>
      <c r="K75" s="12"/>
      <c r="L75" s="77"/>
      <c r="N75" s="77"/>
      <c r="O75" s="77"/>
    </row>
    <row r="76" spans="1:15" ht="24" x14ac:dyDescent="0.2">
      <c r="A76" s="47" t="s">
        <v>334</v>
      </c>
      <c r="B76" s="102" t="s">
        <v>294</v>
      </c>
      <c r="C76" s="23" t="s">
        <v>7</v>
      </c>
      <c r="D76" s="24">
        <v>506.2</v>
      </c>
      <c r="E76" s="63"/>
      <c r="F76" s="24">
        <f t="shared" si="4"/>
        <v>0</v>
      </c>
      <c r="G76" s="76"/>
      <c r="H76" s="136"/>
      <c r="I76" s="12"/>
      <c r="J76" s="77"/>
      <c r="K76" s="12"/>
      <c r="L76" s="77"/>
      <c r="N76" s="77"/>
      <c r="O76" s="77"/>
    </row>
    <row r="77" spans="1:15" ht="24" x14ac:dyDescent="0.2">
      <c r="A77" s="47" t="s">
        <v>336</v>
      </c>
      <c r="B77" s="102" t="s">
        <v>295</v>
      </c>
      <c r="C77" s="23" t="s">
        <v>10</v>
      </c>
      <c r="D77" s="24">
        <v>27</v>
      </c>
      <c r="E77" s="63"/>
      <c r="F77" s="24">
        <f t="shared" si="4"/>
        <v>0</v>
      </c>
      <c r="G77" s="76"/>
      <c r="H77" s="136"/>
      <c r="I77" s="12"/>
      <c r="J77" s="77"/>
      <c r="K77" s="12"/>
      <c r="L77" s="77"/>
      <c r="N77" s="77"/>
      <c r="O77" s="77"/>
    </row>
    <row r="78" spans="1:15" x14ac:dyDescent="0.2">
      <c r="A78" s="47"/>
      <c r="B78" s="122" t="s">
        <v>81</v>
      </c>
      <c r="C78" s="124"/>
      <c r="D78" s="124"/>
      <c r="E78" s="124"/>
      <c r="F78" s="24">
        <f t="shared" si="4"/>
        <v>0</v>
      </c>
      <c r="G78" s="12"/>
      <c r="H78" s="136"/>
      <c r="I78" s="12"/>
      <c r="K78" s="12"/>
    </row>
    <row r="79" spans="1:15" x14ac:dyDescent="0.2">
      <c r="A79" s="47" t="s">
        <v>337</v>
      </c>
      <c r="B79" s="66" t="s">
        <v>228</v>
      </c>
      <c r="C79" s="59" t="s">
        <v>7</v>
      </c>
      <c r="D79" s="59">
        <v>14.7</v>
      </c>
      <c r="E79" s="63"/>
      <c r="F79" s="24">
        <f t="shared" si="4"/>
        <v>0</v>
      </c>
      <c r="G79" s="12"/>
      <c r="H79" s="136"/>
      <c r="I79" s="12"/>
      <c r="K79" s="12"/>
    </row>
    <row r="80" spans="1:15" x14ac:dyDescent="0.2">
      <c r="A80" s="47" t="s">
        <v>338</v>
      </c>
      <c r="B80" s="66" t="s">
        <v>91</v>
      </c>
      <c r="C80" s="59" t="s">
        <v>7</v>
      </c>
      <c r="D80" s="59">
        <v>57</v>
      </c>
      <c r="E80" s="63"/>
      <c r="F80" s="24">
        <f t="shared" si="4"/>
        <v>0</v>
      </c>
      <c r="G80" s="12"/>
      <c r="H80" s="136"/>
      <c r="I80" s="12"/>
      <c r="K80" s="12"/>
    </row>
    <row r="81" spans="1:11" x14ac:dyDescent="0.2">
      <c r="A81" s="47" t="s">
        <v>339</v>
      </c>
      <c r="B81" s="66" t="s">
        <v>92</v>
      </c>
      <c r="C81" s="59" t="s">
        <v>7</v>
      </c>
      <c r="D81" s="59">
        <v>80.5</v>
      </c>
      <c r="E81" s="63"/>
      <c r="F81" s="24">
        <f t="shared" si="4"/>
        <v>0</v>
      </c>
      <c r="G81" s="12"/>
      <c r="H81" s="136"/>
      <c r="I81" s="12"/>
      <c r="K81" s="12"/>
    </row>
    <row r="82" spans="1:11" x14ac:dyDescent="0.2">
      <c r="A82" s="47" t="s">
        <v>340</v>
      </c>
      <c r="B82" s="66" t="s">
        <v>229</v>
      </c>
      <c r="C82" s="59" t="s">
        <v>7</v>
      </c>
      <c r="D82" s="59">
        <v>6</v>
      </c>
      <c r="E82" s="63"/>
      <c r="F82" s="24">
        <f t="shared" si="4"/>
        <v>0</v>
      </c>
      <c r="G82" s="12"/>
      <c r="H82" s="136"/>
      <c r="I82" s="12"/>
      <c r="K82" s="12"/>
    </row>
    <row r="83" spans="1:11" x14ac:dyDescent="0.2">
      <c r="A83" s="47" t="s">
        <v>341</v>
      </c>
      <c r="B83" s="66" t="s">
        <v>93</v>
      </c>
      <c r="C83" s="59" t="s">
        <v>7</v>
      </c>
      <c r="D83" s="59">
        <v>53.2</v>
      </c>
      <c r="E83" s="63"/>
      <c r="F83" s="24">
        <f t="shared" si="4"/>
        <v>0</v>
      </c>
      <c r="G83" s="12"/>
      <c r="H83" s="136"/>
      <c r="I83" s="12"/>
      <c r="K83" s="12"/>
    </row>
    <row r="84" spans="1:11" x14ac:dyDescent="0.2">
      <c r="A84" s="47" t="s">
        <v>342</v>
      </c>
      <c r="B84" s="66" t="s">
        <v>94</v>
      </c>
      <c r="C84" s="59" t="s">
        <v>7</v>
      </c>
      <c r="D84" s="59">
        <v>133.30000000000001</v>
      </c>
      <c r="E84" s="63"/>
      <c r="F84" s="24">
        <f t="shared" si="4"/>
        <v>0</v>
      </c>
      <c r="G84" s="12"/>
      <c r="H84" s="136"/>
      <c r="I84" s="12"/>
      <c r="K84" s="12"/>
    </row>
    <row r="85" spans="1:11" x14ac:dyDescent="0.2">
      <c r="A85" s="47" t="s">
        <v>343</v>
      </c>
      <c r="B85" s="66" t="s">
        <v>95</v>
      </c>
      <c r="C85" s="59" t="s">
        <v>7</v>
      </c>
      <c r="D85" s="59">
        <v>111.5</v>
      </c>
      <c r="E85" s="63"/>
      <c r="F85" s="24">
        <f t="shared" si="4"/>
        <v>0</v>
      </c>
      <c r="G85" s="12"/>
      <c r="H85" s="136"/>
      <c r="I85" s="12"/>
      <c r="K85" s="12"/>
    </row>
    <row r="86" spans="1:11" x14ac:dyDescent="0.2">
      <c r="A86" s="47" t="s">
        <v>344</v>
      </c>
      <c r="B86" s="66" t="s">
        <v>112</v>
      </c>
      <c r="C86" s="59" t="s">
        <v>7</v>
      </c>
      <c r="D86" s="59">
        <v>63.3</v>
      </c>
      <c r="E86" s="63"/>
      <c r="F86" s="24">
        <f t="shared" si="4"/>
        <v>0</v>
      </c>
      <c r="G86" s="12"/>
      <c r="H86" s="136"/>
      <c r="I86" s="12"/>
      <c r="K86" s="12"/>
    </row>
    <row r="87" spans="1:11" x14ac:dyDescent="0.2">
      <c r="A87" s="47" t="s">
        <v>345</v>
      </c>
      <c r="B87" s="66" t="s">
        <v>230</v>
      </c>
      <c r="C87" s="59" t="s">
        <v>7</v>
      </c>
      <c r="D87" s="59">
        <v>24.6</v>
      </c>
      <c r="E87" s="63"/>
      <c r="F87" s="24">
        <f t="shared" si="4"/>
        <v>0</v>
      </c>
      <c r="G87" s="12"/>
      <c r="H87" s="136"/>
      <c r="I87" s="12"/>
      <c r="K87" s="12"/>
    </row>
    <row r="88" spans="1:11" x14ac:dyDescent="0.2">
      <c r="A88" s="47" t="s">
        <v>346</v>
      </c>
      <c r="B88" s="66" t="s">
        <v>231</v>
      </c>
      <c r="C88" s="59" t="s">
        <v>7</v>
      </c>
      <c r="D88" s="59">
        <v>41.7</v>
      </c>
      <c r="E88" s="63"/>
      <c r="F88" s="24">
        <f t="shared" si="4"/>
        <v>0</v>
      </c>
      <c r="G88" s="12"/>
      <c r="H88" s="136"/>
      <c r="I88" s="12"/>
      <c r="K88" s="12"/>
    </row>
    <row r="89" spans="1:11" x14ac:dyDescent="0.2">
      <c r="A89" s="47" t="s">
        <v>347</v>
      </c>
      <c r="B89" s="66" t="s">
        <v>232</v>
      </c>
      <c r="C89" s="59" t="s">
        <v>7</v>
      </c>
      <c r="D89" s="59">
        <v>15.1</v>
      </c>
      <c r="E89" s="63"/>
      <c r="F89" s="24">
        <f t="shared" si="4"/>
        <v>0</v>
      </c>
      <c r="G89" s="12"/>
      <c r="H89" s="136"/>
      <c r="I89" s="12"/>
      <c r="K89" s="12"/>
    </row>
    <row r="90" spans="1:11" x14ac:dyDescent="0.2">
      <c r="A90" s="47" t="s">
        <v>348</v>
      </c>
      <c r="B90" s="66" t="s">
        <v>233</v>
      </c>
      <c r="C90" s="59" t="s">
        <v>7</v>
      </c>
      <c r="D90" s="59">
        <v>56.6</v>
      </c>
      <c r="E90" s="63"/>
      <c r="F90" s="24">
        <f t="shared" si="4"/>
        <v>0</v>
      </c>
      <c r="G90" s="12"/>
      <c r="H90" s="136"/>
      <c r="I90" s="12"/>
      <c r="K90" s="12"/>
    </row>
    <row r="91" spans="1:11" ht="36" x14ac:dyDescent="0.2">
      <c r="A91" s="47" t="s">
        <v>349</v>
      </c>
      <c r="B91" s="67" t="s">
        <v>100</v>
      </c>
      <c r="C91" s="59" t="s">
        <v>62</v>
      </c>
      <c r="D91" s="59">
        <v>3</v>
      </c>
      <c r="E91" s="63"/>
      <c r="F91" s="24">
        <f t="shared" si="4"/>
        <v>0</v>
      </c>
      <c r="G91" s="12"/>
      <c r="H91" s="136"/>
      <c r="I91" s="12"/>
      <c r="K91" s="12"/>
    </row>
    <row r="92" spans="1:11" ht="36" x14ac:dyDescent="0.2">
      <c r="A92" s="47" t="s">
        <v>350</v>
      </c>
      <c r="B92" s="67" t="s">
        <v>101</v>
      </c>
      <c r="C92" s="59" t="s">
        <v>62</v>
      </c>
      <c r="D92" s="59">
        <v>9</v>
      </c>
      <c r="E92" s="63"/>
      <c r="F92" s="24">
        <f t="shared" si="4"/>
        <v>0</v>
      </c>
      <c r="G92" s="12"/>
      <c r="H92" s="136"/>
      <c r="I92" s="12"/>
      <c r="K92" s="12"/>
    </row>
    <row r="93" spans="1:11" ht="36" x14ac:dyDescent="0.2">
      <c r="A93" s="47" t="s">
        <v>351</v>
      </c>
      <c r="B93" s="67" t="s">
        <v>102</v>
      </c>
      <c r="C93" s="59" t="s">
        <v>62</v>
      </c>
      <c r="D93" s="59">
        <v>5</v>
      </c>
      <c r="E93" s="63"/>
      <c r="F93" s="24">
        <f t="shared" si="4"/>
        <v>0</v>
      </c>
      <c r="G93" s="12"/>
      <c r="H93" s="136"/>
      <c r="I93" s="12"/>
      <c r="K93" s="12"/>
    </row>
    <row r="94" spans="1:11" ht="36" x14ac:dyDescent="0.2">
      <c r="A94" s="47" t="s">
        <v>352</v>
      </c>
      <c r="B94" s="67" t="s">
        <v>103</v>
      </c>
      <c r="C94" s="59" t="s">
        <v>62</v>
      </c>
      <c r="D94" s="59">
        <v>7</v>
      </c>
      <c r="E94" s="63"/>
      <c r="F94" s="24">
        <f t="shared" si="4"/>
        <v>0</v>
      </c>
      <c r="G94" s="12"/>
      <c r="H94" s="136"/>
      <c r="I94" s="12"/>
      <c r="K94" s="12"/>
    </row>
    <row r="95" spans="1:11" ht="36" x14ac:dyDescent="0.2">
      <c r="A95" s="47" t="s">
        <v>353</v>
      </c>
      <c r="B95" s="67" t="s">
        <v>234</v>
      </c>
      <c r="C95" s="59" t="s">
        <v>62</v>
      </c>
      <c r="D95" s="59">
        <v>2</v>
      </c>
      <c r="E95" s="63"/>
      <c r="F95" s="24">
        <f t="shared" si="4"/>
        <v>0</v>
      </c>
      <c r="G95" s="12"/>
      <c r="H95" s="136"/>
      <c r="I95" s="12"/>
      <c r="K95" s="12"/>
    </row>
    <row r="96" spans="1:11" ht="36" x14ac:dyDescent="0.2">
      <c r="A96" s="47" t="s">
        <v>354</v>
      </c>
      <c r="B96" s="67" t="s">
        <v>104</v>
      </c>
      <c r="C96" s="59" t="s">
        <v>62</v>
      </c>
      <c r="D96" s="59">
        <v>3</v>
      </c>
      <c r="E96" s="63"/>
      <c r="F96" s="24">
        <f t="shared" si="4"/>
        <v>0</v>
      </c>
      <c r="G96" s="12"/>
      <c r="H96" s="136"/>
      <c r="I96" s="12"/>
      <c r="K96" s="12"/>
    </row>
    <row r="97" spans="1:11" ht="48" x14ac:dyDescent="0.2">
      <c r="A97" s="47" t="s">
        <v>355</v>
      </c>
      <c r="B97" s="67" t="s">
        <v>105</v>
      </c>
      <c r="C97" s="59" t="s">
        <v>62</v>
      </c>
      <c r="D97" s="59">
        <v>20</v>
      </c>
      <c r="E97" s="63"/>
      <c r="F97" s="24">
        <f t="shared" si="4"/>
        <v>0</v>
      </c>
      <c r="G97" s="12"/>
      <c r="H97" s="136"/>
      <c r="I97" s="12"/>
      <c r="K97" s="12"/>
    </row>
    <row r="98" spans="1:11" x14ac:dyDescent="0.2">
      <c r="A98" s="47" t="s">
        <v>356</v>
      </c>
      <c r="B98" s="62" t="s">
        <v>106</v>
      </c>
      <c r="C98" s="59" t="s">
        <v>10</v>
      </c>
      <c r="D98" s="59">
        <v>14</v>
      </c>
      <c r="E98" s="63"/>
      <c r="F98" s="24">
        <f t="shared" si="4"/>
        <v>0</v>
      </c>
      <c r="G98" s="12"/>
      <c r="H98" s="136"/>
      <c r="I98" s="12"/>
      <c r="K98" s="12"/>
    </row>
    <row r="99" spans="1:11" x14ac:dyDescent="0.2">
      <c r="A99" s="47" t="s">
        <v>357</v>
      </c>
      <c r="B99" s="62" t="s">
        <v>107</v>
      </c>
      <c r="C99" s="59" t="s">
        <v>10</v>
      </c>
      <c r="D99" s="59">
        <v>49</v>
      </c>
      <c r="E99" s="63"/>
      <c r="F99" s="24">
        <f t="shared" si="4"/>
        <v>0</v>
      </c>
      <c r="G99" s="12"/>
      <c r="H99" s="136"/>
      <c r="I99" s="12"/>
      <c r="K99" s="12"/>
    </row>
    <row r="100" spans="1:11" ht="13.5" x14ac:dyDescent="0.2">
      <c r="A100" s="47" t="s">
        <v>358</v>
      </c>
      <c r="B100" s="22" t="s">
        <v>77</v>
      </c>
      <c r="C100" s="59" t="s">
        <v>176</v>
      </c>
      <c r="D100" s="59">
        <v>2281.6</v>
      </c>
      <c r="E100" s="63"/>
      <c r="F100" s="24">
        <f t="shared" ref="F100" si="5">ROUND(D100*E100,2)</f>
        <v>0</v>
      </c>
      <c r="G100" s="12"/>
      <c r="H100" s="136"/>
      <c r="I100" s="12"/>
      <c r="K100" s="12"/>
    </row>
    <row r="101" spans="1:11" ht="24" x14ac:dyDescent="0.2">
      <c r="A101" s="47" t="s">
        <v>359</v>
      </c>
      <c r="B101" s="22" t="s">
        <v>628</v>
      </c>
      <c r="C101" s="59" t="s">
        <v>176</v>
      </c>
      <c r="D101" s="59">
        <v>1866.3</v>
      </c>
      <c r="E101" s="63"/>
      <c r="F101" s="24">
        <f t="shared" si="4"/>
        <v>0</v>
      </c>
      <c r="G101" s="12"/>
      <c r="H101" s="136"/>
      <c r="I101" s="12"/>
      <c r="K101" s="12"/>
    </row>
    <row r="102" spans="1:11" x14ac:dyDescent="0.2">
      <c r="A102" s="47" t="s">
        <v>360</v>
      </c>
      <c r="B102" s="62" t="s">
        <v>108</v>
      </c>
      <c r="C102" s="59" t="s">
        <v>7</v>
      </c>
      <c r="D102" s="59">
        <v>657.5</v>
      </c>
      <c r="E102" s="63"/>
      <c r="F102" s="24">
        <f t="shared" si="4"/>
        <v>0</v>
      </c>
      <c r="G102" s="12"/>
      <c r="H102" s="136"/>
      <c r="I102" s="12"/>
      <c r="K102" s="12"/>
    </row>
    <row r="103" spans="1:11" ht="13.5" x14ac:dyDescent="0.2">
      <c r="A103" s="47" t="s">
        <v>361</v>
      </c>
      <c r="B103" s="74" t="s">
        <v>627</v>
      </c>
      <c r="C103" s="59" t="s">
        <v>176</v>
      </c>
      <c r="D103" s="59">
        <v>889.7</v>
      </c>
      <c r="E103" s="63"/>
      <c r="F103" s="24">
        <f t="shared" si="4"/>
        <v>0</v>
      </c>
      <c r="G103" s="12"/>
      <c r="H103" s="136"/>
      <c r="I103" s="12"/>
      <c r="K103" s="12"/>
    </row>
    <row r="104" spans="1:11" ht="13.5" x14ac:dyDescent="0.2">
      <c r="A104" s="47" t="s">
        <v>362</v>
      </c>
      <c r="B104" s="62" t="s">
        <v>110</v>
      </c>
      <c r="C104" s="59" t="s">
        <v>176</v>
      </c>
      <c r="D104" s="59">
        <v>3258.1</v>
      </c>
      <c r="E104" s="63"/>
      <c r="F104" s="24">
        <f t="shared" si="4"/>
        <v>0</v>
      </c>
      <c r="G104" s="12"/>
      <c r="H104" s="136"/>
      <c r="I104" s="12"/>
      <c r="K104" s="12"/>
    </row>
    <row r="105" spans="1:11" x14ac:dyDescent="0.2">
      <c r="A105" s="47" t="s">
        <v>363</v>
      </c>
      <c r="B105" s="68" t="s">
        <v>111</v>
      </c>
      <c r="C105" s="69" t="s">
        <v>7</v>
      </c>
      <c r="D105" s="59">
        <v>657.5</v>
      </c>
      <c r="E105" s="63"/>
      <c r="F105" s="24">
        <f t="shared" si="4"/>
        <v>0</v>
      </c>
      <c r="G105" s="12"/>
      <c r="H105" s="136"/>
      <c r="I105" s="12"/>
      <c r="K105" s="12"/>
    </row>
    <row r="106" spans="1:11" x14ac:dyDescent="0.2">
      <c r="A106" s="47"/>
      <c r="B106" s="117" t="s">
        <v>221</v>
      </c>
      <c r="C106" s="64"/>
      <c r="D106" s="63"/>
      <c r="E106" s="63"/>
      <c r="F106" s="24">
        <f t="shared" si="4"/>
        <v>0</v>
      </c>
      <c r="G106" s="12"/>
      <c r="H106" s="136"/>
      <c r="I106" s="12"/>
      <c r="K106" s="12"/>
    </row>
    <row r="107" spans="1:11" x14ac:dyDescent="0.2">
      <c r="A107" s="47" t="s">
        <v>364</v>
      </c>
      <c r="B107" s="66" t="s">
        <v>112</v>
      </c>
      <c r="C107" s="59" t="s">
        <v>7</v>
      </c>
      <c r="D107" s="59">
        <v>9.6999999999999993</v>
      </c>
      <c r="E107" s="63"/>
      <c r="F107" s="24">
        <f t="shared" si="4"/>
        <v>0</v>
      </c>
      <c r="G107" s="12"/>
      <c r="H107" s="136"/>
      <c r="I107" s="12"/>
      <c r="K107" s="12"/>
    </row>
    <row r="108" spans="1:11" x14ac:dyDescent="0.2">
      <c r="A108" s="47" t="s">
        <v>365</v>
      </c>
      <c r="B108" s="66" t="s">
        <v>233</v>
      </c>
      <c r="C108" s="59" t="s">
        <v>7</v>
      </c>
      <c r="D108" s="59">
        <v>12.3</v>
      </c>
      <c r="E108" s="63"/>
      <c r="F108" s="24">
        <f t="shared" si="4"/>
        <v>0</v>
      </c>
      <c r="G108" s="12"/>
      <c r="H108" s="136"/>
      <c r="I108" s="12"/>
      <c r="K108" s="12"/>
    </row>
    <row r="109" spans="1:11" ht="36" x14ac:dyDescent="0.2">
      <c r="A109" s="47" t="s">
        <v>366</v>
      </c>
      <c r="B109" s="67" t="s">
        <v>103</v>
      </c>
      <c r="C109" s="59" t="s">
        <v>62</v>
      </c>
      <c r="D109" s="59">
        <v>3</v>
      </c>
      <c r="E109" s="63"/>
      <c r="F109" s="24">
        <f t="shared" si="4"/>
        <v>0</v>
      </c>
      <c r="G109" s="12"/>
      <c r="H109" s="136"/>
      <c r="I109" s="12"/>
      <c r="K109" s="12"/>
    </row>
    <row r="110" spans="1:11" ht="36" x14ac:dyDescent="0.2">
      <c r="A110" s="47" t="s">
        <v>471</v>
      </c>
      <c r="B110" s="67" t="s">
        <v>236</v>
      </c>
      <c r="C110" s="59" t="s">
        <v>62</v>
      </c>
      <c r="D110" s="59">
        <v>4</v>
      </c>
      <c r="E110" s="63"/>
      <c r="F110" s="24">
        <f t="shared" si="4"/>
        <v>0</v>
      </c>
      <c r="G110" s="12"/>
      <c r="H110" s="136"/>
      <c r="I110" s="12"/>
      <c r="K110" s="12"/>
    </row>
    <row r="111" spans="1:11" ht="24" x14ac:dyDescent="0.2">
      <c r="A111" s="47" t="s">
        <v>472</v>
      </c>
      <c r="B111" s="32" t="s">
        <v>227</v>
      </c>
      <c r="C111" s="59" t="s">
        <v>62</v>
      </c>
      <c r="D111" s="59">
        <v>1</v>
      </c>
      <c r="E111" s="63"/>
      <c r="F111" s="24">
        <f t="shared" si="4"/>
        <v>0</v>
      </c>
      <c r="G111" s="12"/>
      <c r="H111" s="136"/>
      <c r="I111" s="12"/>
      <c r="K111" s="12"/>
    </row>
    <row r="112" spans="1:11" ht="13.5" x14ac:dyDescent="0.2">
      <c r="A112" s="47" t="s">
        <v>473</v>
      </c>
      <c r="B112" s="22" t="s">
        <v>77</v>
      </c>
      <c r="C112" s="59" t="s">
        <v>176</v>
      </c>
      <c r="D112" s="59">
        <v>125.8</v>
      </c>
      <c r="E112" s="63"/>
      <c r="F112" s="24">
        <f t="shared" ref="F112" si="6">ROUND(D112*E112,2)</f>
        <v>0</v>
      </c>
      <c r="G112" s="12"/>
      <c r="H112" s="136"/>
      <c r="I112" s="12"/>
      <c r="K112" s="12"/>
    </row>
    <row r="113" spans="1:15" ht="24" x14ac:dyDescent="0.2">
      <c r="A113" s="47" t="s">
        <v>508</v>
      </c>
      <c r="B113" s="22" t="s">
        <v>628</v>
      </c>
      <c r="C113" s="59" t="s">
        <v>176</v>
      </c>
      <c r="D113" s="59">
        <v>153.80000000000001</v>
      </c>
      <c r="E113" s="63"/>
      <c r="F113" s="24">
        <f t="shared" si="4"/>
        <v>0</v>
      </c>
      <c r="G113" s="12"/>
      <c r="H113" s="136"/>
      <c r="I113" s="12"/>
      <c r="K113" s="12"/>
    </row>
    <row r="114" spans="1:15" x14ac:dyDescent="0.2">
      <c r="A114" s="47" t="s">
        <v>509</v>
      </c>
      <c r="B114" s="62" t="s">
        <v>108</v>
      </c>
      <c r="C114" s="59" t="s">
        <v>7</v>
      </c>
      <c r="D114" s="59">
        <v>22</v>
      </c>
      <c r="E114" s="63"/>
      <c r="F114" s="24">
        <f t="shared" si="4"/>
        <v>0</v>
      </c>
      <c r="G114" s="12"/>
      <c r="H114" s="136"/>
      <c r="I114" s="12"/>
      <c r="K114" s="12"/>
    </row>
    <row r="115" spans="1:15" ht="13.5" x14ac:dyDescent="0.2">
      <c r="A115" s="47" t="s">
        <v>510</v>
      </c>
      <c r="B115" s="62" t="s">
        <v>109</v>
      </c>
      <c r="C115" s="59" t="s">
        <v>176</v>
      </c>
      <c r="D115" s="59">
        <v>40.9</v>
      </c>
      <c r="E115" s="63"/>
      <c r="F115" s="24">
        <f t="shared" si="4"/>
        <v>0</v>
      </c>
      <c r="G115" s="12"/>
      <c r="H115" s="136"/>
      <c r="I115" s="12"/>
      <c r="K115" s="12"/>
    </row>
    <row r="116" spans="1:15" ht="13.5" x14ac:dyDescent="0.2">
      <c r="A116" s="47" t="s">
        <v>511</v>
      </c>
      <c r="B116" s="62" t="s">
        <v>110</v>
      </c>
      <c r="C116" s="59" t="s">
        <v>176</v>
      </c>
      <c r="D116" s="59">
        <v>238.7</v>
      </c>
      <c r="E116" s="63"/>
      <c r="F116" s="24">
        <f t="shared" si="4"/>
        <v>0</v>
      </c>
      <c r="G116" s="12"/>
      <c r="H116" s="136"/>
      <c r="I116" s="12"/>
      <c r="K116" s="12"/>
    </row>
    <row r="117" spans="1:15" x14ac:dyDescent="0.2">
      <c r="A117" s="47" t="s">
        <v>625</v>
      </c>
      <c r="B117" s="66" t="s">
        <v>114</v>
      </c>
      <c r="C117" s="59" t="s">
        <v>10</v>
      </c>
      <c r="D117" s="59">
        <v>1</v>
      </c>
      <c r="E117" s="63"/>
      <c r="F117" s="24">
        <f t="shared" si="4"/>
        <v>0</v>
      </c>
      <c r="G117" s="12"/>
      <c r="H117" s="136"/>
      <c r="I117" s="12"/>
      <c r="K117" s="12"/>
    </row>
    <row r="118" spans="1:15" x14ac:dyDescent="0.2">
      <c r="A118" s="47" t="s">
        <v>630</v>
      </c>
      <c r="B118" s="66" t="s">
        <v>115</v>
      </c>
      <c r="C118" s="59" t="s">
        <v>10</v>
      </c>
      <c r="D118" s="59">
        <v>7</v>
      </c>
      <c r="E118" s="63"/>
      <c r="F118" s="24">
        <f t="shared" si="4"/>
        <v>0</v>
      </c>
      <c r="G118" s="12"/>
      <c r="H118" s="136"/>
      <c r="I118" s="12"/>
      <c r="K118" s="12"/>
    </row>
    <row r="119" spans="1:15" x14ac:dyDescent="0.2">
      <c r="A119" s="50" t="s">
        <v>367</v>
      </c>
      <c r="B119" s="125" t="s">
        <v>184</v>
      </c>
      <c r="C119" s="125"/>
      <c r="D119" s="125"/>
      <c r="E119" s="125"/>
      <c r="F119" s="125"/>
      <c r="G119" s="12"/>
      <c r="H119" s="136"/>
      <c r="I119" s="12"/>
      <c r="K119" s="12"/>
    </row>
    <row r="120" spans="1:15" x14ac:dyDescent="0.2">
      <c r="A120" s="47"/>
      <c r="B120" s="122" t="s">
        <v>296</v>
      </c>
      <c r="C120" s="123"/>
      <c r="D120" s="123"/>
      <c r="E120" s="123"/>
      <c r="F120" s="123"/>
      <c r="G120" s="76"/>
      <c r="H120" s="137"/>
      <c r="I120" s="12"/>
      <c r="J120" s="77"/>
      <c r="K120" s="12"/>
      <c r="L120" s="77"/>
      <c r="N120" s="77"/>
      <c r="O120" s="77"/>
    </row>
    <row r="121" spans="1:15" ht="24" x14ac:dyDescent="0.2">
      <c r="A121" s="47" t="s">
        <v>368</v>
      </c>
      <c r="B121" s="102" t="s">
        <v>297</v>
      </c>
      <c r="C121" s="23" t="s">
        <v>7</v>
      </c>
      <c r="D121" s="24">
        <v>49.5</v>
      </c>
      <c r="E121" s="63"/>
      <c r="F121" s="24">
        <f t="shared" ref="F121:F135" si="7">ROUND(D121*E121,2)</f>
        <v>0</v>
      </c>
      <c r="G121" s="76"/>
      <c r="H121" s="136"/>
      <c r="I121" s="12"/>
      <c r="J121" s="77"/>
      <c r="K121" s="12"/>
      <c r="L121" s="77"/>
      <c r="N121" s="77"/>
      <c r="O121" s="77"/>
    </row>
    <row r="122" spans="1:15" ht="24" x14ac:dyDescent="0.2">
      <c r="A122" s="47" t="s">
        <v>369</v>
      </c>
      <c r="B122" s="102" t="s">
        <v>298</v>
      </c>
      <c r="C122" s="23" t="s">
        <v>10</v>
      </c>
      <c r="D122" s="24">
        <v>2</v>
      </c>
      <c r="E122" s="63"/>
      <c r="F122" s="24">
        <f t="shared" si="7"/>
        <v>0</v>
      </c>
      <c r="G122" s="76"/>
      <c r="H122" s="136"/>
      <c r="I122" s="12"/>
      <c r="J122" s="77"/>
      <c r="K122" s="12"/>
      <c r="L122" s="77"/>
      <c r="N122" s="77"/>
      <c r="O122" s="77"/>
    </row>
    <row r="123" spans="1:15" x14ac:dyDescent="0.2">
      <c r="A123" s="49"/>
      <c r="B123" s="126" t="s">
        <v>185</v>
      </c>
      <c r="C123" s="126"/>
      <c r="D123" s="126"/>
      <c r="E123" s="126"/>
      <c r="F123" s="24">
        <f t="shared" si="7"/>
        <v>0</v>
      </c>
      <c r="G123" s="12"/>
      <c r="H123" s="136"/>
      <c r="I123" s="12"/>
      <c r="K123" s="12"/>
    </row>
    <row r="124" spans="1:15" x14ac:dyDescent="0.2">
      <c r="A124" s="47" t="s">
        <v>335</v>
      </c>
      <c r="B124" s="66" t="s">
        <v>237</v>
      </c>
      <c r="C124" s="59" t="s">
        <v>7</v>
      </c>
      <c r="D124" s="59">
        <v>16.8</v>
      </c>
      <c r="E124" s="63"/>
      <c r="F124" s="24">
        <f t="shared" si="7"/>
        <v>0</v>
      </c>
      <c r="G124" s="12"/>
      <c r="H124" s="136"/>
      <c r="I124" s="12"/>
      <c r="K124" s="12"/>
    </row>
    <row r="125" spans="1:15" x14ac:dyDescent="0.2">
      <c r="A125" s="47" t="s">
        <v>370</v>
      </c>
      <c r="B125" s="66" t="s">
        <v>116</v>
      </c>
      <c r="C125" s="59" t="s">
        <v>7</v>
      </c>
      <c r="D125" s="59">
        <v>32.700000000000003</v>
      </c>
      <c r="E125" s="63"/>
      <c r="F125" s="24">
        <f t="shared" si="7"/>
        <v>0</v>
      </c>
      <c r="G125" s="12"/>
      <c r="H125" s="136"/>
      <c r="I125" s="12"/>
      <c r="K125" s="12"/>
    </row>
    <row r="126" spans="1:15" ht="36" x14ac:dyDescent="0.2">
      <c r="A126" s="47" t="s">
        <v>371</v>
      </c>
      <c r="B126" s="67" t="s">
        <v>102</v>
      </c>
      <c r="C126" s="59" t="s">
        <v>62</v>
      </c>
      <c r="D126" s="59">
        <v>2</v>
      </c>
      <c r="E126" s="63"/>
      <c r="F126" s="24">
        <f t="shared" si="7"/>
        <v>0</v>
      </c>
      <c r="G126" s="12"/>
      <c r="H126" s="136"/>
      <c r="I126" s="12"/>
      <c r="K126" s="12"/>
    </row>
    <row r="127" spans="1:15" x14ac:dyDescent="0.2">
      <c r="A127" s="47" t="s">
        <v>372</v>
      </c>
      <c r="B127" s="62" t="s">
        <v>238</v>
      </c>
      <c r="C127" s="59" t="s">
        <v>10</v>
      </c>
      <c r="D127" s="59">
        <v>1</v>
      </c>
      <c r="E127" s="63"/>
      <c r="F127" s="24">
        <f t="shared" si="7"/>
        <v>0</v>
      </c>
      <c r="G127" s="12"/>
      <c r="H127" s="136"/>
      <c r="I127" s="12"/>
      <c r="K127" s="12"/>
    </row>
    <row r="128" spans="1:15" x14ac:dyDescent="0.2">
      <c r="A128" s="47" t="s">
        <v>373</v>
      </c>
      <c r="B128" s="62" t="s">
        <v>106</v>
      </c>
      <c r="C128" s="59" t="s">
        <v>10</v>
      </c>
      <c r="D128" s="59">
        <v>2</v>
      </c>
      <c r="E128" s="63"/>
      <c r="F128" s="24">
        <f t="shared" si="7"/>
        <v>0</v>
      </c>
      <c r="G128" s="12"/>
      <c r="H128" s="136"/>
      <c r="I128" s="12"/>
      <c r="K128" s="12"/>
    </row>
    <row r="129" spans="1:15" x14ac:dyDescent="0.2">
      <c r="A129" s="47" t="s">
        <v>374</v>
      </c>
      <c r="B129" s="62" t="s">
        <v>107</v>
      </c>
      <c r="C129" s="59" t="s">
        <v>10</v>
      </c>
      <c r="D129" s="59">
        <v>8</v>
      </c>
      <c r="E129" s="63"/>
      <c r="F129" s="24">
        <f t="shared" si="7"/>
        <v>0</v>
      </c>
      <c r="G129" s="12"/>
      <c r="H129" s="136"/>
      <c r="I129" s="12"/>
      <c r="K129" s="12"/>
    </row>
    <row r="130" spans="1:15" ht="13.5" x14ac:dyDescent="0.2">
      <c r="A130" s="47" t="s">
        <v>375</v>
      </c>
      <c r="B130" s="22" t="s">
        <v>77</v>
      </c>
      <c r="C130" s="59" t="s">
        <v>176</v>
      </c>
      <c r="D130" s="59">
        <v>162.9</v>
      </c>
      <c r="E130" s="63"/>
      <c r="F130" s="24">
        <f t="shared" ref="F130" si="8">ROUND(D130*E130,2)</f>
        <v>0</v>
      </c>
      <c r="G130" s="12"/>
      <c r="H130" s="136"/>
      <c r="I130" s="12"/>
      <c r="K130" s="12"/>
    </row>
    <row r="131" spans="1:15" ht="24" x14ac:dyDescent="0.2">
      <c r="A131" s="47" t="s">
        <v>376</v>
      </c>
      <c r="B131" s="22" t="s">
        <v>628</v>
      </c>
      <c r="C131" s="59" t="s">
        <v>176</v>
      </c>
      <c r="D131" s="59">
        <v>133.19999999999999</v>
      </c>
      <c r="E131" s="63"/>
      <c r="F131" s="24">
        <f t="shared" si="7"/>
        <v>0</v>
      </c>
      <c r="G131" s="12"/>
      <c r="H131" s="136"/>
      <c r="I131" s="12"/>
      <c r="K131" s="12"/>
    </row>
    <row r="132" spans="1:15" x14ac:dyDescent="0.2">
      <c r="A132" s="47" t="s">
        <v>377</v>
      </c>
      <c r="B132" s="62" t="s">
        <v>108</v>
      </c>
      <c r="C132" s="59" t="s">
        <v>7</v>
      </c>
      <c r="D132" s="59">
        <v>50.1</v>
      </c>
      <c r="E132" s="63"/>
      <c r="F132" s="24">
        <f t="shared" si="7"/>
        <v>0</v>
      </c>
      <c r="G132" s="12"/>
      <c r="H132" s="136"/>
      <c r="I132" s="12"/>
      <c r="K132" s="12"/>
    </row>
    <row r="133" spans="1:15" ht="13.5" x14ac:dyDescent="0.2">
      <c r="A133" s="47" t="s">
        <v>512</v>
      </c>
      <c r="B133" s="74" t="s">
        <v>627</v>
      </c>
      <c r="C133" s="59" t="s">
        <v>176</v>
      </c>
      <c r="D133" s="59">
        <v>56.8</v>
      </c>
      <c r="E133" s="63"/>
      <c r="F133" s="24">
        <f t="shared" si="7"/>
        <v>0</v>
      </c>
      <c r="G133" s="12"/>
      <c r="H133" s="136"/>
      <c r="I133" s="12"/>
      <c r="K133" s="12"/>
    </row>
    <row r="134" spans="1:15" ht="13.5" x14ac:dyDescent="0.2">
      <c r="A134" s="47" t="s">
        <v>513</v>
      </c>
      <c r="B134" s="62" t="s">
        <v>110</v>
      </c>
      <c r="C134" s="59" t="s">
        <v>176</v>
      </c>
      <c r="D134" s="59">
        <v>239.3</v>
      </c>
      <c r="E134" s="63"/>
      <c r="F134" s="24">
        <f t="shared" si="7"/>
        <v>0</v>
      </c>
      <c r="G134" s="12"/>
      <c r="H134" s="136"/>
      <c r="I134" s="12"/>
      <c r="J134" s="75"/>
      <c r="K134" s="12"/>
      <c r="L134" s="75"/>
      <c r="M134" s="75"/>
      <c r="N134" s="75"/>
      <c r="O134" s="75"/>
    </row>
    <row r="135" spans="1:15" x14ac:dyDescent="0.2">
      <c r="A135" s="47" t="s">
        <v>551</v>
      </c>
      <c r="B135" s="68" t="s">
        <v>111</v>
      </c>
      <c r="C135" s="69" t="s">
        <v>7</v>
      </c>
      <c r="D135" s="59">
        <v>50.1</v>
      </c>
      <c r="E135" s="63"/>
      <c r="F135" s="24">
        <f t="shared" si="7"/>
        <v>0</v>
      </c>
      <c r="G135" s="12"/>
      <c r="H135" s="136"/>
      <c r="I135" s="12"/>
      <c r="J135" s="75"/>
      <c r="K135" s="12"/>
      <c r="L135" s="75"/>
      <c r="M135" s="75"/>
      <c r="N135" s="75"/>
      <c r="O135" s="75"/>
    </row>
    <row r="136" spans="1:15" x14ac:dyDescent="0.2">
      <c r="A136" s="50" t="s">
        <v>378</v>
      </c>
      <c r="B136" s="125" t="s">
        <v>222</v>
      </c>
      <c r="C136" s="125"/>
      <c r="D136" s="125"/>
      <c r="E136" s="125"/>
      <c r="F136" s="125"/>
      <c r="G136" s="12"/>
      <c r="H136" s="136"/>
      <c r="I136" s="12"/>
      <c r="J136" s="75"/>
      <c r="K136" s="12"/>
      <c r="L136" s="75"/>
      <c r="M136" s="75"/>
      <c r="N136" s="75"/>
      <c r="O136" s="75"/>
    </row>
    <row r="137" spans="1:15" x14ac:dyDescent="0.2">
      <c r="A137" s="47"/>
      <c r="B137" s="122" t="s">
        <v>296</v>
      </c>
      <c r="C137" s="123"/>
      <c r="D137" s="123"/>
      <c r="E137" s="123"/>
      <c r="F137" s="123"/>
      <c r="G137" s="76"/>
      <c r="H137" s="136"/>
      <c r="I137" s="12"/>
      <c r="J137" s="77"/>
      <c r="K137" s="12"/>
      <c r="L137" s="77"/>
      <c r="N137" s="77"/>
      <c r="O137" s="77"/>
    </row>
    <row r="138" spans="1:15" ht="24" x14ac:dyDescent="0.2">
      <c r="A138" s="47" t="s">
        <v>379</v>
      </c>
      <c r="B138" s="102" t="s">
        <v>297</v>
      </c>
      <c r="C138" s="23" t="s">
        <v>7</v>
      </c>
      <c r="D138" s="24">
        <v>562.4</v>
      </c>
      <c r="E138" s="63"/>
      <c r="F138" s="24">
        <f t="shared" ref="F138:F154" si="9">ROUND(D138*E138,2)</f>
        <v>0</v>
      </c>
      <c r="G138" s="76"/>
      <c r="H138" s="137"/>
      <c r="I138" s="12"/>
      <c r="J138" s="77"/>
      <c r="K138" s="12"/>
      <c r="L138" s="77"/>
      <c r="N138" s="77"/>
      <c r="O138" s="77"/>
    </row>
    <row r="139" spans="1:15" ht="24" x14ac:dyDescent="0.2">
      <c r="A139" s="47" t="s">
        <v>381</v>
      </c>
      <c r="B139" s="102" t="s">
        <v>295</v>
      </c>
      <c r="C139" s="23" t="s">
        <v>10</v>
      </c>
      <c r="D139" s="24">
        <v>12</v>
      </c>
      <c r="E139" s="63"/>
      <c r="F139" s="24">
        <f t="shared" si="9"/>
        <v>0</v>
      </c>
      <c r="G139" s="76"/>
      <c r="H139" s="136"/>
      <c r="I139" s="12"/>
      <c r="J139" s="77"/>
      <c r="K139" s="12"/>
      <c r="L139" s="77"/>
      <c r="N139" s="77"/>
      <c r="O139" s="77"/>
    </row>
    <row r="140" spans="1:15" x14ac:dyDescent="0.2">
      <c r="A140" s="51"/>
      <c r="B140" s="109" t="s">
        <v>225</v>
      </c>
      <c r="C140" s="111"/>
      <c r="D140" s="111"/>
      <c r="E140" s="111"/>
      <c r="F140" s="24">
        <f t="shared" si="9"/>
        <v>0</v>
      </c>
      <c r="G140" s="12"/>
      <c r="H140" s="136"/>
      <c r="I140" s="12"/>
      <c r="J140" s="75"/>
      <c r="K140" s="12"/>
      <c r="L140" s="75"/>
      <c r="M140" s="75"/>
      <c r="N140" s="75"/>
      <c r="O140" s="75"/>
    </row>
    <row r="141" spans="1:15" x14ac:dyDescent="0.2">
      <c r="A141" s="47" t="s">
        <v>382</v>
      </c>
      <c r="B141" s="70" t="s">
        <v>239</v>
      </c>
      <c r="C141" s="71" t="s">
        <v>7</v>
      </c>
      <c r="D141" s="59">
        <v>23.5</v>
      </c>
      <c r="E141" s="63"/>
      <c r="F141" s="24">
        <f t="shared" si="9"/>
        <v>0</v>
      </c>
      <c r="G141" s="12"/>
      <c r="H141" s="136"/>
      <c r="I141" s="12"/>
      <c r="J141" s="75"/>
      <c r="K141" s="12"/>
      <c r="L141" s="75"/>
      <c r="M141" s="75"/>
      <c r="N141" s="75"/>
      <c r="O141" s="75"/>
    </row>
    <row r="142" spans="1:15" x14ac:dyDescent="0.2">
      <c r="A142" s="47" t="s">
        <v>383</v>
      </c>
      <c r="B142" s="70" t="s">
        <v>240</v>
      </c>
      <c r="C142" s="71" t="s">
        <v>7</v>
      </c>
      <c r="D142" s="59">
        <v>145</v>
      </c>
      <c r="E142" s="63"/>
      <c r="F142" s="24">
        <f t="shared" si="9"/>
        <v>0</v>
      </c>
      <c r="G142" s="12"/>
      <c r="H142" s="136"/>
      <c r="I142" s="12"/>
      <c r="J142" s="75"/>
      <c r="K142" s="12"/>
      <c r="L142" s="75"/>
      <c r="M142" s="75"/>
      <c r="N142" s="75"/>
      <c r="O142" s="75"/>
    </row>
    <row r="143" spans="1:15" x14ac:dyDescent="0.2">
      <c r="A143" s="47" t="s">
        <v>384</v>
      </c>
      <c r="B143" s="70" t="s">
        <v>241</v>
      </c>
      <c r="C143" s="71" t="s">
        <v>7</v>
      </c>
      <c r="D143" s="59">
        <v>22.9</v>
      </c>
      <c r="E143" s="63"/>
      <c r="F143" s="24">
        <f t="shared" si="9"/>
        <v>0</v>
      </c>
      <c r="G143" s="12"/>
      <c r="H143" s="136"/>
      <c r="I143" s="12"/>
      <c r="J143" s="75"/>
      <c r="K143" s="12"/>
      <c r="L143" s="75"/>
      <c r="M143" s="75"/>
      <c r="N143" s="75"/>
      <c r="O143" s="75"/>
    </row>
    <row r="144" spans="1:15" x14ac:dyDescent="0.2">
      <c r="A144" s="47" t="s">
        <v>385</v>
      </c>
      <c r="B144" s="70" t="s">
        <v>242</v>
      </c>
      <c r="C144" s="71" t="s">
        <v>7</v>
      </c>
      <c r="D144" s="59">
        <v>364.1</v>
      </c>
      <c r="E144" s="63"/>
      <c r="F144" s="24">
        <f t="shared" si="9"/>
        <v>0</v>
      </c>
      <c r="G144" s="12"/>
      <c r="H144" s="136"/>
      <c r="I144" s="12"/>
      <c r="J144" s="75"/>
      <c r="K144" s="12"/>
      <c r="L144" s="75"/>
      <c r="M144" s="75"/>
      <c r="N144" s="75"/>
      <c r="O144" s="75"/>
    </row>
    <row r="145" spans="1:15" ht="48" x14ac:dyDescent="0.2">
      <c r="A145" s="47" t="s">
        <v>386</v>
      </c>
      <c r="B145" s="68" t="s">
        <v>243</v>
      </c>
      <c r="C145" s="59" t="s">
        <v>62</v>
      </c>
      <c r="D145" s="59">
        <v>10</v>
      </c>
      <c r="E145" s="63"/>
      <c r="F145" s="24">
        <f t="shared" si="9"/>
        <v>0</v>
      </c>
      <c r="G145" s="12"/>
      <c r="H145" s="136"/>
      <c r="I145" s="12"/>
      <c r="J145" s="75"/>
      <c r="K145" s="12"/>
      <c r="L145" s="75"/>
      <c r="M145" s="75"/>
      <c r="N145" s="75"/>
      <c r="O145" s="75"/>
    </row>
    <row r="146" spans="1:15" ht="48" x14ac:dyDescent="0.2">
      <c r="A146" s="47" t="s">
        <v>514</v>
      </c>
      <c r="B146" s="68" t="s">
        <v>244</v>
      </c>
      <c r="C146" s="59" t="s">
        <v>62</v>
      </c>
      <c r="D146" s="59">
        <v>2</v>
      </c>
      <c r="E146" s="63"/>
      <c r="F146" s="24">
        <f t="shared" si="9"/>
        <v>0</v>
      </c>
      <c r="G146" s="12"/>
      <c r="H146" s="136"/>
      <c r="I146" s="12"/>
      <c r="J146" s="75"/>
      <c r="K146" s="12"/>
      <c r="L146" s="75"/>
      <c r="M146" s="75"/>
      <c r="N146" s="75"/>
      <c r="O146" s="75"/>
    </row>
    <row r="147" spans="1:15" x14ac:dyDescent="0.2">
      <c r="A147" s="47" t="s">
        <v>515</v>
      </c>
      <c r="B147" s="62" t="s">
        <v>106</v>
      </c>
      <c r="C147" s="59" t="s">
        <v>10</v>
      </c>
      <c r="D147" s="59">
        <v>12</v>
      </c>
      <c r="E147" s="63"/>
      <c r="F147" s="24">
        <f t="shared" si="9"/>
        <v>0</v>
      </c>
      <c r="G147" s="12"/>
      <c r="H147" s="136"/>
      <c r="I147" s="12"/>
      <c r="K147" s="12"/>
    </row>
    <row r="148" spans="1:15" x14ac:dyDescent="0.2">
      <c r="A148" s="47" t="s">
        <v>516</v>
      </c>
      <c r="B148" s="62" t="s">
        <v>107</v>
      </c>
      <c r="C148" s="59" t="s">
        <v>10</v>
      </c>
      <c r="D148" s="59">
        <v>42</v>
      </c>
      <c r="E148" s="63"/>
      <c r="F148" s="24">
        <f t="shared" si="9"/>
        <v>0</v>
      </c>
      <c r="G148" s="12"/>
      <c r="H148" s="136"/>
      <c r="I148" s="12"/>
      <c r="K148" s="12"/>
    </row>
    <row r="149" spans="1:15" ht="13.5" x14ac:dyDescent="0.2">
      <c r="A149" s="47" t="s">
        <v>517</v>
      </c>
      <c r="B149" s="22" t="s">
        <v>77</v>
      </c>
      <c r="C149" s="59" t="s">
        <v>176</v>
      </c>
      <c r="D149" s="59">
        <v>1501.7</v>
      </c>
      <c r="E149" s="63"/>
      <c r="F149" s="24">
        <f t="shared" ref="F149" si="10">ROUND(D149*E149,2)</f>
        <v>0</v>
      </c>
      <c r="G149" s="12"/>
      <c r="H149" s="136"/>
      <c r="I149" s="12"/>
      <c r="K149" s="12"/>
    </row>
    <row r="150" spans="1:15" ht="24" x14ac:dyDescent="0.2">
      <c r="A150" s="47" t="s">
        <v>518</v>
      </c>
      <c r="B150" s="22" t="s">
        <v>628</v>
      </c>
      <c r="C150" s="59" t="s">
        <v>176</v>
      </c>
      <c r="D150" s="59">
        <v>1228.7</v>
      </c>
      <c r="E150" s="63"/>
      <c r="F150" s="24">
        <f t="shared" si="9"/>
        <v>0</v>
      </c>
      <c r="G150" s="12"/>
      <c r="H150" s="136"/>
      <c r="I150" s="12"/>
      <c r="K150" s="12"/>
    </row>
    <row r="151" spans="1:15" x14ac:dyDescent="0.2">
      <c r="A151" s="47" t="s">
        <v>519</v>
      </c>
      <c r="B151" s="62" t="s">
        <v>108</v>
      </c>
      <c r="C151" s="59" t="s">
        <v>7</v>
      </c>
      <c r="D151" s="59">
        <v>555.5</v>
      </c>
      <c r="E151" s="63"/>
      <c r="F151" s="24">
        <f t="shared" si="9"/>
        <v>0</v>
      </c>
      <c r="G151" s="12"/>
      <c r="H151" s="136"/>
      <c r="I151" s="12"/>
      <c r="K151" s="12"/>
    </row>
    <row r="152" spans="1:15" ht="13.5" x14ac:dyDescent="0.2">
      <c r="A152" s="47" t="s">
        <v>520</v>
      </c>
      <c r="B152" s="74" t="s">
        <v>627</v>
      </c>
      <c r="C152" s="59" t="s">
        <v>176</v>
      </c>
      <c r="D152" s="59">
        <v>599.20000000000005</v>
      </c>
      <c r="E152" s="63"/>
      <c r="F152" s="24">
        <f t="shared" si="9"/>
        <v>0</v>
      </c>
      <c r="G152" s="12"/>
      <c r="H152" s="136"/>
      <c r="I152" s="12"/>
      <c r="K152" s="12"/>
    </row>
    <row r="153" spans="1:15" ht="13.5" x14ac:dyDescent="0.2">
      <c r="A153" s="47" t="s">
        <v>521</v>
      </c>
      <c r="B153" s="62" t="s">
        <v>110</v>
      </c>
      <c r="C153" s="59" t="s">
        <v>176</v>
      </c>
      <c r="D153" s="59">
        <v>2131.1999999999998</v>
      </c>
      <c r="E153" s="63"/>
      <c r="F153" s="24">
        <f t="shared" si="9"/>
        <v>0</v>
      </c>
      <c r="G153" s="12"/>
      <c r="H153" s="136"/>
      <c r="I153" s="12"/>
      <c r="K153" s="12"/>
    </row>
    <row r="154" spans="1:15" x14ac:dyDescent="0.2">
      <c r="A154" s="47" t="s">
        <v>552</v>
      </c>
      <c r="B154" s="72" t="s">
        <v>245</v>
      </c>
      <c r="C154" s="73" t="s">
        <v>7</v>
      </c>
      <c r="D154" s="59">
        <v>555.5</v>
      </c>
      <c r="E154" s="63"/>
      <c r="F154" s="24">
        <f t="shared" si="9"/>
        <v>0</v>
      </c>
      <c r="G154" s="12"/>
      <c r="H154" s="136"/>
      <c r="I154" s="12"/>
      <c r="K154" s="12"/>
    </row>
    <row r="155" spans="1:15" x14ac:dyDescent="0.2">
      <c r="A155" s="50" t="s">
        <v>387</v>
      </c>
      <c r="B155" s="84" t="s">
        <v>122</v>
      </c>
      <c r="C155" s="127"/>
      <c r="D155" s="128"/>
      <c r="E155" s="128"/>
      <c r="F155" s="128">
        <f t="shared" ref="F155:F184" si="11">ROUND(D155*E155,2)</f>
        <v>0</v>
      </c>
      <c r="G155" s="12"/>
      <c r="H155" s="136"/>
      <c r="I155" s="12"/>
      <c r="K155" s="12"/>
    </row>
    <row r="156" spans="1:15" x14ac:dyDescent="0.2">
      <c r="A156" s="49"/>
      <c r="B156" s="81" t="s">
        <v>186</v>
      </c>
      <c r="C156" s="23"/>
      <c r="D156" s="24"/>
      <c r="E156" s="24"/>
      <c r="F156" s="24">
        <f t="shared" si="11"/>
        <v>0</v>
      </c>
      <c r="G156" s="12"/>
      <c r="H156" s="136"/>
      <c r="I156" s="12"/>
      <c r="K156" s="12"/>
    </row>
    <row r="157" spans="1:15" ht="24" x14ac:dyDescent="0.2">
      <c r="A157" s="47" t="s">
        <v>380</v>
      </c>
      <c r="B157" s="25" t="s">
        <v>35</v>
      </c>
      <c r="C157" s="23" t="s">
        <v>7</v>
      </c>
      <c r="D157" s="24">
        <v>754</v>
      </c>
      <c r="E157" s="24"/>
      <c r="F157" s="24">
        <f t="shared" si="11"/>
        <v>0</v>
      </c>
      <c r="G157" s="12"/>
      <c r="H157" s="137"/>
      <c r="I157" s="12"/>
      <c r="K157" s="12"/>
    </row>
    <row r="158" spans="1:15" ht="24" x14ac:dyDescent="0.2">
      <c r="A158" s="47" t="s">
        <v>389</v>
      </c>
      <c r="B158" s="25" t="s">
        <v>36</v>
      </c>
      <c r="C158" s="23" t="s">
        <v>7</v>
      </c>
      <c r="D158" s="24">
        <v>37</v>
      </c>
      <c r="E158" s="24"/>
      <c r="F158" s="24">
        <f t="shared" si="11"/>
        <v>0</v>
      </c>
      <c r="G158" s="12"/>
      <c r="H158" s="136"/>
      <c r="I158" s="12"/>
      <c r="K158" s="12"/>
    </row>
    <row r="159" spans="1:15" ht="24" x14ac:dyDescent="0.2">
      <c r="A159" s="47" t="s">
        <v>390</v>
      </c>
      <c r="B159" s="25" t="s">
        <v>37</v>
      </c>
      <c r="C159" s="23" t="s">
        <v>7</v>
      </c>
      <c r="D159" s="24">
        <v>80</v>
      </c>
      <c r="E159" s="24"/>
      <c r="F159" s="24">
        <f t="shared" si="11"/>
        <v>0</v>
      </c>
      <c r="G159" s="12"/>
      <c r="H159" s="136"/>
      <c r="I159" s="12"/>
      <c r="K159" s="12"/>
    </row>
    <row r="160" spans="1:15" ht="24" x14ac:dyDescent="0.2">
      <c r="A160" s="47" t="s">
        <v>391</v>
      </c>
      <c r="B160" s="25" t="s">
        <v>38</v>
      </c>
      <c r="C160" s="23" t="s">
        <v>7</v>
      </c>
      <c r="D160" s="24">
        <v>10</v>
      </c>
      <c r="E160" s="24"/>
      <c r="F160" s="24">
        <f t="shared" si="11"/>
        <v>0</v>
      </c>
      <c r="G160" s="12"/>
      <c r="H160" s="136"/>
      <c r="I160" s="12"/>
      <c r="K160" s="12"/>
    </row>
    <row r="161" spans="1:11" x14ac:dyDescent="0.2">
      <c r="A161" s="47" t="s">
        <v>392</v>
      </c>
      <c r="B161" s="25" t="s">
        <v>39</v>
      </c>
      <c r="C161" s="23" t="s">
        <v>7</v>
      </c>
      <c r="D161" s="24">
        <v>1128</v>
      </c>
      <c r="E161" s="24"/>
      <c r="F161" s="24">
        <f t="shared" si="11"/>
        <v>0</v>
      </c>
      <c r="G161" s="12"/>
      <c r="H161" s="136"/>
      <c r="I161" s="12"/>
      <c r="K161" s="12"/>
    </row>
    <row r="162" spans="1:11" x14ac:dyDescent="0.2">
      <c r="A162" s="47" t="s">
        <v>393</v>
      </c>
      <c r="B162" s="25" t="s">
        <v>40</v>
      </c>
      <c r="C162" s="23" t="s">
        <v>7</v>
      </c>
      <c r="D162" s="24">
        <v>30</v>
      </c>
      <c r="E162" s="24"/>
      <c r="F162" s="24">
        <f t="shared" si="11"/>
        <v>0</v>
      </c>
      <c r="G162" s="12"/>
      <c r="H162" s="136"/>
      <c r="I162" s="12"/>
      <c r="K162" s="12"/>
    </row>
    <row r="163" spans="1:11" x14ac:dyDescent="0.2">
      <c r="A163" s="47" t="s">
        <v>394</v>
      </c>
      <c r="B163" s="25" t="s">
        <v>41</v>
      </c>
      <c r="C163" s="23" t="s">
        <v>7</v>
      </c>
      <c r="D163" s="24">
        <v>1158</v>
      </c>
      <c r="E163" s="24"/>
      <c r="F163" s="24">
        <f t="shared" si="11"/>
        <v>0</v>
      </c>
      <c r="G163" s="12"/>
      <c r="H163" s="136"/>
      <c r="I163" s="12"/>
      <c r="K163" s="12"/>
    </row>
    <row r="164" spans="1:11" x14ac:dyDescent="0.2">
      <c r="A164" s="47" t="s">
        <v>395</v>
      </c>
      <c r="B164" s="25" t="s">
        <v>42</v>
      </c>
      <c r="C164" s="23" t="s">
        <v>7</v>
      </c>
      <c r="D164" s="24">
        <v>190</v>
      </c>
      <c r="E164" s="24"/>
      <c r="F164" s="24">
        <f t="shared" si="11"/>
        <v>0</v>
      </c>
      <c r="G164" s="12"/>
      <c r="H164" s="136"/>
      <c r="I164" s="12"/>
      <c r="K164" s="12"/>
    </row>
    <row r="165" spans="1:11" x14ac:dyDescent="0.2">
      <c r="A165" s="47" t="s">
        <v>396</v>
      </c>
      <c r="B165" s="25" t="s">
        <v>43</v>
      </c>
      <c r="C165" s="23" t="s">
        <v>7</v>
      </c>
      <c r="D165" s="24">
        <v>58</v>
      </c>
      <c r="E165" s="24"/>
      <c r="F165" s="24">
        <f t="shared" si="11"/>
        <v>0</v>
      </c>
      <c r="G165" s="12"/>
      <c r="H165" s="136"/>
      <c r="I165" s="12"/>
      <c r="K165" s="12"/>
    </row>
    <row r="166" spans="1:11" x14ac:dyDescent="0.2">
      <c r="A166" s="47" t="s">
        <v>397</v>
      </c>
      <c r="B166" s="25" t="s">
        <v>44</v>
      </c>
      <c r="C166" s="23" t="s">
        <v>7</v>
      </c>
      <c r="D166" s="24">
        <v>16</v>
      </c>
      <c r="E166" s="24"/>
      <c r="F166" s="24">
        <f t="shared" si="11"/>
        <v>0</v>
      </c>
      <c r="G166" s="12"/>
      <c r="H166" s="136"/>
      <c r="I166" s="12"/>
      <c r="K166" s="12"/>
    </row>
    <row r="167" spans="1:11" x14ac:dyDescent="0.2">
      <c r="A167" s="47" t="s">
        <v>398</v>
      </c>
      <c r="B167" s="25" t="s">
        <v>45</v>
      </c>
      <c r="C167" s="26" t="s">
        <v>10</v>
      </c>
      <c r="D167" s="24">
        <v>40</v>
      </c>
      <c r="E167" s="24"/>
      <c r="F167" s="24">
        <f t="shared" si="11"/>
        <v>0</v>
      </c>
      <c r="G167" s="12"/>
      <c r="H167" s="136"/>
      <c r="I167" s="12"/>
      <c r="K167" s="12"/>
    </row>
    <row r="168" spans="1:11" x14ac:dyDescent="0.2">
      <c r="A168" s="47" t="s">
        <v>399</v>
      </c>
      <c r="B168" s="25" t="s">
        <v>46</v>
      </c>
      <c r="C168" s="23" t="s">
        <v>10</v>
      </c>
      <c r="D168" s="24">
        <v>4</v>
      </c>
      <c r="E168" s="24"/>
      <c r="F168" s="24">
        <f t="shared" si="11"/>
        <v>0</v>
      </c>
      <c r="G168" s="12"/>
      <c r="H168" s="136"/>
      <c r="I168" s="12"/>
      <c r="K168" s="12"/>
    </row>
    <row r="169" spans="1:11" x14ac:dyDescent="0.2">
      <c r="A169" s="47" t="s">
        <v>400</v>
      </c>
      <c r="B169" s="25" t="s">
        <v>47</v>
      </c>
      <c r="C169" s="26" t="s">
        <v>10</v>
      </c>
      <c r="D169" s="24">
        <v>1</v>
      </c>
      <c r="E169" s="24"/>
      <c r="F169" s="24">
        <f t="shared" si="11"/>
        <v>0</v>
      </c>
      <c r="G169" s="12"/>
      <c r="H169" s="136"/>
      <c r="I169" s="12"/>
      <c r="K169" s="12"/>
    </row>
    <row r="170" spans="1:11" x14ac:dyDescent="0.2">
      <c r="A170" s="47" t="s">
        <v>401</v>
      </c>
      <c r="B170" s="27" t="s">
        <v>48</v>
      </c>
      <c r="C170" s="26" t="s">
        <v>10</v>
      </c>
      <c r="D170" s="24">
        <v>2</v>
      </c>
      <c r="E170" s="24"/>
      <c r="F170" s="24">
        <f t="shared" si="11"/>
        <v>0</v>
      </c>
      <c r="G170" s="12"/>
      <c r="H170" s="136"/>
      <c r="I170" s="12"/>
      <c r="K170" s="12"/>
    </row>
    <row r="171" spans="1:11" x14ac:dyDescent="0.2">
      <c r="A171" s="47" t="s">
        <v>402</v>
      </c>
      <c r="B171" s="27" t="s">
        <v>156</v>
      </c>
      <c r="C171" s="26" t="s">
        <v>62</v>
      </c>
      <c r="D171" s="24">
        <v>1</v>
      </c>
      <c r="E171" s="24"/>
      <c r="F171" s="24">
        <f t="shared" si="11"/>
        <v>0</v>
      </c>
      <c r="G171" s="12"/>
      <c r="H171" s="136"/>
      <c r="I171" s="12"/>
      <c r="K171" s="12"/>
    </row>
    <row r="172" spans="1:11" x14ac:dyDescent="0.2">
      <c r="A172" s="47" t="s">
        <v>403</v>
      </c>
      <c r="B172" s="27" t="s">
        <v>49</v>
      </c>
      <c r="C172" s="26" t="s">
        <v>10</v>
      </c>
      <c r="D172" s="24">
        <v>24</v>
      </c>
      <c r="E172" s="24"/>
      <c r="F172" s="24">
        <f t="shared" si="11"/>
        <v>0</v>
      </c>
      <c r="G172" s="12"/>
      <c r="H172" s="136"/>
      <c r="I172" s="12"/>
      <c r="K172" s="12"/>
    </row>
    <row r="173" spans="1:11" x14ac:dyDescent="0.2">
      <c r="A173" s="47" t="s">
        <v>404</v>
      </c>
      <c r="B173" s="28" t="s">
        <v>50</v>
      </c>
      <c r="C173" s="26" t="s">
        <v>10</v>
      </c>
      <c r="D173" s="24">
        <v>4</v>
      </c>
      <c r="E173" s="24"/>
      <c r="F173" s="24">
        <f t="shared" si="11"/>
        <v>0</v>
      </c>
      <c r="G173" s="12"/>
      <c r="H173" s="136"/>
      <c r="I173" s="12"/>
      <c r="K173" s="12"/>
    </row>
    <row r="174" spans="1:11" x14ac:dyDescent="0.2">
      <c r="A174" s="47" t="s">
        <v>405</v>
      </c>
      <c r="B174" s="29" t="s">
        <v>51</v>
      </c>
      <c r="C174" s="26" t="s">
        <v>10</v>
      </c>
      <c r="D174" s="24">
        <v>16</v>
      </c>
      <c r="E174" s="24"/>
      <c r="F174" s="24">
        <f t="shared" si="11"/>
        <v>0</v>
      </c>
      <c r="G174" s="12"/>
      <c r="H174" s="136"/>
      <c r="I174" s="12"/>
      <c r="K174" s="12"/>
    </row>
    <row r="175" spans="1:11" x14ac:dyDescent="0.2">
      <c r="A175" s="47" t="s">
        <v>406</v>
      </c>
      <c r="B175" s="28" t="s">
        <v>52</v>
      </c>
      <c r="C175" s="26" t="s">
        <v>10</v>
      </c>
      <c r="D175" s="24">
        <v>19</v>
      </c>
      <c r="E175" s="24"/>
      <c r="F175" s="24">
        <f t="shared" si="11"/>
        <v>0</v>
      </c>
      <c r="G175" s="12"/>
      <c r="H175" s="136"/>
      <c r="I175" s="12"/>
      <c r="K175" s="12"/>
    </row>
    <row r="176" spans="1:11" x14ac:dyDescent="0.2">
      <c r="A176" s="47" t="s">
        <v>407</v>
      </c>
      <c r="B176" s="29" t="s">
        <v>53</v>
      </c>
      <c r="C176" s="26" t="s">
        <v>10</v>
      </c>
      <c r="D176" s="24">
        <v>17</v>
      </c>
      <c r="E176" s="24"/>
      <c r="F176" s="24">
        <f t="shared" si="11"/>
        <v>0</v>
      </c>
      <c r="G176" s="12"/>
      <c r="H176" s="136"/>
      <c r="I176" s="12"/>
      <c r="K176" s="12"/>
    </row>
    <row r="177" spans="1:11" x14ac:dyDescent="0.2">
      <c r="A177" s="47" t="s">
        <v>408</v>
      </c>
      <c r="B177" s="29" t="s">
        <v>54</v>
      </c>
      <c r="C177" s="26" t="s">
        <v>10</v>
      </c>
      <c r="D177" s="24">
        <v>80</v>
      </c>
      <c r="E177" s="24"/>
      <c r="F177" s="24">
        <f t="shared" si="11"/>
        <v>0</v>
      </c>
      <c r="G177" s="12"/>
      <c r="H177" s="136"/>
      <c r="I177" s="12"/>
      <c r="K177" s="12"/>
    </row>
    <row r="178" spans="1:11" x14ac:dyDescent="0.2">
      <c r="A178" s="47" t="s">
        <v>409</v>
      </c>
      <c r="B178" s="56" t="s">
        <v>55</v>
      </c>
      <c r="C178" s="23" t="s">
        <v>10</v>
      </c>
      <c r="D178" s="24">
        <v>1</v>
      </c>
      <c r="E178" s="24"/>
      <c r="F178" s="24">
        <f t="shared" si="11"/>
        <v>0</v>
      </c>
      <c r="G178" s="12"/>
      <c r="H178" s="136"/>
      <c r="I178" s="12"/>
      <c r="K178" s="12"/>
    </row>
    <row r="179" spans="1:11" x14ac:dyDescent="0.2">
      <c r="A179" s="47" t="s">
        <v>410</v>
      </c>
      <c r="B179" s="57" t="s">
        <v>56</v>
      </c>
      <c r="C179" s="58" t="s">
        <v>10</v>
      </c>
      <c r="D179" s="24">
        <v>1</v>
      </c>
      <c r="E179" s="24"/>
      <c r="F179" s="24">
        <f t="shared" si="11"/>
        <v>0</v>
      </c>
      <c r="G179" s="12"/>
      <c r="H179" s="136"/>
      <c r="I179" s="12"/>
      <c r="K179" s="12"/>
    </row>
    <row r="180" spans="1:11" x14ac:dyDescent="0.2">
      <c r="A180" s="47" t="s">
        <v>412</v>
      </c>
      <c r="B180" s="28" t="s">
        <v>57</v>
      </c>
      <c r="C180" s="23" t="s">
        <v>7</v>
      </c>
      <c r="D180" s="24">
        <v>1128</v>
      </c>
      <c r="E180" s="24"/>
      <c r="F180" s="24">
        <f t="shared" si="11"/>
        <v>0</v>
      </c>
      <c r="G180" s="12"/>
      <c r="H180" s="136"/>
      <c r="I180" s="12"/>
      <c r="K180" s="12"/>
    </row>
    <row r="181" spans="1:11" x14ac:dyDescent="0.2">
      <c r="A181" s="47" t="s">
        <v>411</v>
      </c>
      <c r="B181" s="27" t="s">
        <v>58</v>
      </c>
      <c r="C181" s="30" t="s">
        <v>7</v>
      </c>
      <c r="D181" s="24">
        <v>1128</v>
      </c>
      <c r="E181" s="24"/>
      <c r="F181" s="24">
        <f t="shared" si="11"/>
        <v>0</v>
      </c>
      <c r="G181" s="12"/>
      <c r="H181" s="136"/>
      <c r="I181" s="12"/>
      <c r="K181" s="12"/>
    </row>
    <row r="182" spans="1:11" x14ac:dyDescent="0.2">
      <c r="A182" s="47" t="s">
        <v>413</v>
      </c>
      <c r="B182" s="29" t="s">
        <v>59</v>
      </c>
      <c r="C182" s="26" t="s">
        <v>10</v>
      </c>
      <c r="D182" s="24">
        <v>18</v>
      </c>
      <c r="E182" s="24"/>
      <c r="F182" s="24">
        <f t="shared" si="11"/>
        <v>0</v>
      </c>
      <c r="G182" s="12"/>
      <c r="H182" s="136"/>
      <c r="I182" s="12"/>
      <c r="K182" s="12"/>
    </row>
    <row r="183" spans="1:11" x14ac:dyDescent="0.2">
      <c r="A183" s="47" t="s">
        <v>414</v>
      </c>
      <c r="B183" s="29" t="s">
        <v>60</v>
      </c>
      <c r="C183" s="26" t="s">
        <v>10</v>
      </c>
      <c r="D183" s="24">
        <v>18</v>
      </c>
      <c r="E183" s="24"/>
      <c r="F183" s="24">
        <f t="shared" si="11"/>
        <v>0</v>
      </c>
      <c r="G183" s="12"/>
      <c r="H183" s="136"/>
      <c r="I183" s="12"/>
      <c r="K183" s="12"/>
    </row>
    <row r="184" spans="1:11" x14ac:dyDescent="0.2">
      <c r="A184" s="47" t="s">
        <v>415</v>
      </c>
      <c r="B184" s="21" t="s">
        <v>61</v>
      </c>
      <c r="C184" s="59" t="s">
        <v>63</v>
      </c>
      <c r="D184" s="24">
        <v>1</v>
      </c>
      <c r="E184" s="24"/>
      <c r="F184" s="24">
        <f t="shared" si="11"/>
        <v>0</v>
      </c>
      <c r="G184" s="12"/>
      <c r="H184" s="136"/>
      <c r="I184" s="12"/>
      <c r="K184" s="12"/>
    </row>
    <row r="185" spans="1:11" x14ac:dyDescent="0.2">
      <c r="A185" s="47"/>
      <c r="B185" s="22"/>
      <c r="C185" s="23"/>
      <c r="D185" s="24"/>
      <c r="E185" s="24"/>
      <c r="F185" s="24">
        <f t="shared" ref="F185:F230" si="12">ROUND(D185*E185,2)</f>
        <v>0</v>
      </c>
      <c r="G185" s="12"/>
      <c r="H185" s="136"/>
      <c r="I185" s="12"/>
      <c r="K185" s="12"/>
    </row>
    <row r="186" spans="1:11" x14ac:dyDescent="0.2">
      <c r="A186" s="47"/>
      <c r="B186" s="55" t="s">
        <v>123</v>
      </c>
      <c r="C186" s="23"/>
      <c r="D186" s="24"/>
      <c r="E186" s="24"/>
      <c r="F186" s="24">
        <f t="shared" si="12"/>
        <v>0</v>
      </c>
      <c r="G186" s="12"/>
      <c r="H186" s="136"/>
      <c r="I186" s="12"/>
      <c r="K186" s="12"/>
    </row>
    <row r="187" spans="1:11" x14ac:dyDescent="0.2">
      <c r="A187" s="47" t="s">
        <v>416</v>
      </c>
      <c r="B187" s="65" t="s">
        <v>157</v>
      </c>
      <c r="C187" s="59" t="s">
        <v>7</v>
      </c>
      <c r="D187" s="24">
        <v>20</v>
      </c>
      <c r="E187" s="24"/>
      <c r="F187" s="24">
        <f t="shared" si="12"/>
        <v>0</v>
      </c>
      <c r="G187" s="12"/>
      <c r="H187" s="136"/>
      <c r="I187" s="12"/>
      <c r="K187" s="12"/>
    </row>
    <row r="188" spans="1:11" x14ac:dyDescent="0.2">
      <c r="A188" s="47" t="s">
        <v>417</v>
      </c>
      <c r="B188" s="29" t="s">
        <v>158</v>
      </c>
      <c r="C188" s="59" t="s">
        <v>7</v>
      </c>
      <c r="D188" s="24">
        <v>374</v>
      </c>
      <c r="E188" s="24"/>
      <c r="F188" s="24">
        <f t="shared" si="12"/>
        <v>0</v>
      </c>
      <c r="G188" s="12"/>
      <c r="H188" s="136"/>
      <c r="I188" s="12"/>
      <c r="K188" s="12"/>
    </row>
    <row r="189" spans="1:11" x14ac:dyDescent="0.2">
      <c r="A189" s="47" t="s">
        <v>418</v>
      </c>
      <c r="B189" s="21" t="s">
        <v>124</v>
      </c>
      <c r="C189" s="59" t="s">
        <v>7</v>
      </c>
      <c r="D189" s="24">
        <v>207</v>
      </c>
      <c r="E189" s="24"/>
      <c r="F189" s="24">
        <f t="shared" si="12"/>
        <v>0</v>
      </c>
      <c r="G189" s="12"/>
      <c r="H189" s="136"/>
      <c r="I189" s="12"/>
      <c r="K189" s="12"/>
    </row>
    <row r="190" spans="1:11" x14ac:dyDescent="0.2">
      <c r="A190" s="47" t="s">
        <v>419</v>
      </c>
      <c r="B190" s="21" t="s">
        <v>125</v>
      </c>
      <c r="C190" s="59" t="s">
        <v>7</v>
      </c>
      <c r="D190" s="24">
        <v>660</v>
      </c>
      <c r="E190" s="24"/>
      <c r="F190" s="24">
        <f t="shared" si="12"/>
        <v>0</v>
      </c>
      <c r="G190" s="12"/>
      <c r="H190" s="136"/>
      <c r="I190" s="12"/>
      <c r="K190" s="12"/>
    </row>
    <row r="191" spans="1:11" x14ac:dyDescent="0.2">
      <c r="A191" s="47" t="s">
        <v>420</v>
      </c>
      <c r="B191" s="29" t="s">
        <v>126</v>
      </c>
      <c r="C191" s="31" t="s">
        <v>7</v>
      </c>
      <c r="D191" s="24">
        <v>190</v>
      </c>
      <c r="E191" s="24"/>
      <c r="F191" s="24">
        <f t="shared" si="12"/>
        <v>0</v>
      </c>
      <c r="G191" s="12"/>
      <c r="H191" s="136"/>
      <c r="I191" s="12"/>
      <c r="K191" s="12"/>
    </row>
    <row r="192" spans="1:11" x14ac:dyDescent="0.2">
      <c r="A192" s="47" t="s">
        <v>421</v>
      </c>
      <c r="B192" s="29" t="s">
        <v>127</v>
      </c>
      <c r="C192" s="26" t="s">
        <v>7</v>
      </c>
      <c r="D192" s="24">
        <v>10.5</v>
      </c>
      <c r="E192" s="24"/>
      <c r="F192" s="24">
        <f t="shared" si="12"/>
        <v>0</v>
      </c>
      <c r="G192" s="12"/>
      <c r="H192" s="136"/>
      <c r="I192" s="12"/>
      <c r="K192" s="12"/>
    </row>
    <row r="193" spans="1:11" x14ac:dyDescent="0.2">
      <c r="A193" s="47" t="s">
        <v>422</v>
      </c>
      <c r="B193" s="29" t="s">
        <v>128</v>
      </c>
      <c r="C193" s="26" t="s">
        <v>7</v>
      </c>
      <c r="D193" s="24">
        <v>5.5</v>
      </c>
      <c r="E193" s="24"/>
      <c r="F193" s="24">
        <f t="shared" si="12"/>
        <v>0</v>
      </c>
      <c r="G193" s="12"/>
      <c r="H193" s="136"/>
      <c r="I193" s="12"/>
      <c r="K193" s="12"/>
    </row>
    <row r="194" spans="1:11" x14ac:dyDescent="0.2">
      <c r="A194" s="47" t="s">
        <v>423</v>
      </c>
      <c r="B194" s="29" t="s">
        <v>159</v>
      </c>
      <c r="C194" s="26" t="s">
        <v>10</v>
      </c>
      <c r="D194" s="24">
        <v>4</v>
      </c>
      <c r="E194" s="24"/>
      <c r="F194" s="24">
        <f t="shared" si="12"/>
        <v>0</v>
      </c>
      <c r="G194" s="12"/>
      <c r="H194" s="136"/>
      <c r="I194" s="12"/>
      <c r="K194" s="12"/>
    </row>
    <row r="195" spans="1:11" x14ac:dyDescent="0.2">
      <c r="A195" s="47" t="s">
        <v>424</v>
      </c>
      <c r="B195" s="29" t="s">
        <v>129</v>
      </c>
      <c r="C195" s="26" t="s">
        <v>10</v>
      </c>
      <c r="D195" s="24">
        <v>10</v>
      </c>
      <c r="E195" s="24"/>
      <c r="F195" s="24">
        <f t="shared" si="12"/>
        <v>0</v>
      </c>
      <c r="G195" s="12"/>
      <c r="H195" s="136"/>
      <c r="I195" s="12"/>
      <c r="K195" s="12"/>
    </row>
    <row r="196" spans="1:11" x14ac:dyDescent="0.2">
      <c r="A196" s="47" t="s">
        <v>425</v>
      </c>
      <c r="B196" s="29" t="s">
        <v>130</v>
      </c>
      <c r="C196" s="26" t="s">
        <v>10</v>
      </c>
      <c r="D196" s="24">
        <v>30</v>
      </c>
      <c r="E196" s="24"/>
      <c r="F196" s="24">
        <f t="shared" si="12"/>
        <v>0</v>
      </c>
      <c r="G196" s="12"/>
      <c r="H196" s="136"/>
      <c r="I196" s="12"/>
      <c r="K196" s="12"/>
    </row>
    <row r="197" spans="1:11" x14ac:dyDescent="0.2">
      <c r="A197" s="47" t="s">
        <v>426</v>
      </c>
      <c r="B197" s="32" t="s">
        <v>131</v>
      </c>
      <c r="C197" s="31" t="s">
        <v>10</v>
      </c>
      <c r="D197" s="24">
        <v>16</v>
      </c>
      <c r="E197" s="24"/>
      <c r="F197" s="24">
        <f t="shared" si="12"/>
        <v>0</v>
      </c>
      <c r="G197" s="12"/>
      <c r="H197" s="136"/>
      <c r="I197" s="12"/>
      <c r="K197" s="12"/>
    </row>
    <row r="198" spans="1:11" x14ac:dyDescent="0.2">
      <c r="A198" s="47" t="s">
        <v>427</v>
      </c>
      <c r="B198" s="33" t="s">
        <v>160</v>
      </c>
      <c r="C198" s="34" t="s">
        <v>10</v>
      </c>
      <c r="D198" s="24">
        <v>1</v>
      </c>
      <c r="E198" s="24"/>
      <c r="F198" s="24">
        <f t="shared" si="12"/>
        <v>0</v>
      </c>
      <c r="G198" s="12"/>
      <c r="H198" s="136"/>
      <c r="I198" s="12"/>
      <c r="K198" s="12"/>
    </row>
    <row r="199" spans="1:11" x14ac:dyDescent="0.2">
      <c r="A199" s="47" t="s">
        <v>428</v>
      </c>
      <c r="B199" s="33" t="s">
        <v>132</v>
      </c>
      <c r="C199" s="34" t="s">
        <v>10</v>
      </c>
      <c r="D199" s="24">
        <v>15</v>
      </c>
      <c r="E199" s="24"/>
      <c r="F199" s="24">
        <f t="shared" ref="F199" si="13">ROUND(D199*E199,2)</f>
        <v>0</v>
      </c>
      <c r="G199" s="12"/>
      <c r="H199" s="136"/>
      <c r="I199" s="12"/>
      <c r="K199" s="12"/>
    </row>
    <row r="200" spans="1:11" x14ac:dyDescent="0.2">
      <c r="A200" s="47" t="s">
        <v>429</v>
      </c>
      <c r="B200" s="33" t="s">
        <v>644</v>
      </c>
      <c r="C200" s="34" t="s">
        <v>10</v>
      </c>
      <c r="D200" s="24">
        <v>9</v>
      </c>
      <c r="E200" s="24"/>
      <c r="F200" s="24">
        <f t="shared" si="12"/>
        <v>0</v>
      </c>
      <c r="G200" s="12"/>
      <c r="H200" s="136"/>
      <c r="I200" s="12"/>
      <c r="K200" s="12"/>
    </row>
    <row r="201" spans="1:11" x14ac:dyDescent="0.2">
      <c r="A201" s="47" t="s">
        <v>430</v>
      </c>
      <c r="B201" s="65" t="s">
        <v>161</v>
      </c>
      <c r="C201" s="59" t="s">
        <v>10</v>
      </c>
      <c r="D201" s="24">
        <v>1</v>
      </c>
      <c r="E201" s="24"/>
      <c r="F201" s="24">
        <f t="shared" si="12"/>
        <v>0</v>
      </c>
      <c r="G201" s="12"/>
      <c r="H201" s="136"/>
      <c r="I201" s="12"/>
      <c r="K201" s="12"/>
    </row>
    <row r="202" spans="1:11" x14ac:dyDescent="0.2">
      <c r="A202" s="47" t="s">
        <v>431</v>
      </c>
      <c r="B202" s="32" t="s">
        <v>133</v>
      </c>
      <c r="C202" s="31" t="s">
        <v>10</v>
      </c>
      <c r="D202" s="24">
        <v>80</v>
      </c>
      <c r="E202" s="24"/>
      <c r="F202" s="24">
        <f t="shared" si="12"/>
        <v>0</v>
      </c>
      <c r="G202" s="12"/>
      <c r="H202" s="136"/>
      <c r="I202" s="12"/>
      <c r="K202" s="12"/>
    </row>
    <row r="203" spans="1:11" x14ac:dyDescent="0.2">
      <c r="A203" s="47" t="s">
        <v>432</v>
      </c>
      <c r="B203" s="33" t="s">
        <v>134</v>
      </c>
      <c r="C203" s="34" t="s">
        <v>10</v>
      </c>
      <c r="D203" s="24">
        <v>11</v>
      </c>
      <c r="E203" s="24"/>
      <c r="F203" s="24">
        <f t="shared" si="12"/>
        <v>0</v>
      </c>
      <c r="G203" s="12"/>
      <c r="H203" s="136"/>
      <c r="I203" s="12"/>
      <c r="K203" s="12"/>
    </row>
    <row r="204" spans="1:11" x14ac:dyDescent="0.2">
      <c r="A204" s="47" t="s">
        <v>433</v>
      </c>
      <c r="B204" s="33" t="s">
        <v>135</v>
      </c>
      <c r="C204" s="34" t="s">
        <v>10</v>
      </c>
      <c r="D204" s="24">
        <v>9</v>
      </c>
      <c r="E204" s="24"/>
      <c r="F204" s="24">
        <f t="shared" si="12"/>
        <v>0</v>
      </c>
      <c r="G204" s="12"/>
      <c r="H204" s="136"/>
      <c r="I204" s="12"/>
      <c r="K204" s="12"/>
    </row>
    <row r="205" spans="1:11" x14ac:dyDescent="0.2">
      <c r="A205" s="47" t="s">
        <v>434</v>
      </c>
      <c r="B205" s="33" t="s">
        <v>136</v>
      </c>
      <c r="C205" s="34" t="s">
        <v>10</v>
      </c>
      <c r="D205" s="24">
        <v>9</v>
      </c>
      <c r="E205" s="24"/>
      <c r="F205" s="24">
        <f t="shared" si="12"/>
        <v>0</v>
      </c>
      <c r="G205" s="12"/>
      <c r="H205" s="136"/>
      <c r="I205" s="12"/>
      <c r="K205" s="12"/>
    </row>
    <row r="206" spans="1:11" x14ac:dyDescent="0.2">
      <c r="A206" s="47" t="s">
        <v>435</v>
      </c>
      <c r="B206" s="33" t="s">
        <v>137</v>
      </c>
      <c r="C206" s="34" t="s">
        <v>10</v>
      </c>
      <c r="D206" s="24">
        <v>11</v>
      </c>
      <c r="E206" s="24"/>
      <c r="F206" s="24">
        <f t="shared" si="12"/>
        <v>0</v>
      </c>
      <c r="G206" s="12"/>
      <c r="H206" s="136"/>
      <c r="I206" s="12"/>
      <c r="K206" s="12"/>
    </row>
    <row r="207" spans="1:11" x14ac:dyDescent="0.2">
      <c r="A207" s="47" t="s">
        <v>436</v>
      </c>
      <c r="B207" s="60" t="s">
        <v>162</v>
      </c>
      <c r="C207" s="61" t="s">
        <v>10</v>
      </c>
      <c r="D207" s="24">
        <v>4</v>
      </c>
      <c r="E207" s="24"/>
      <c r="F207" s="24">
        <f t="shared" si="12"/>
        <v>0</v>
      </c>
      <c r="G207" s="12"/>
      <c r="H207" s="136"/>
      <c r="I207" s="12"/>
      <c r="K207" s="12"/>
    </row>
    <row r="208" spans="1:11" x14ac:dyDescent="0.2">
      <c r="A208" s="47" t="s">
        <v>437</v>
      </c>
      <c r="B208" s="113" t="s">
        <v>163</v>
      </c>
      <c r="C208" s="112" t="s">
        <v>10</v>
      </c>
      <c r="D208" s="24">
        <v>4</v>
      </c>
      <c r="E208" s="24"/>
      <c r="F208" s="24">
        <f t="shared" si="12"/>
        <v>0</v>
      </c>
      <c r="G208" s="12"/>
      <c r="H208" s="136"/>
      <c r="I208" s="12"/>
      <c r="K208" s="12"/>
    </row>
    <row r="209" spans="1:11" x14ac:dyDescent="0.2">
      <c r="A209" s="47" t="s">
        <v>438</v>
      </c>
      <c r="B209" s="33" t="s">
        <v>138</v>
      </c>
      <c r="C209" s="34" t="s">
        <v>10</v>
      </c>
      <c r="D209" s="24">
        <v>3</v>
      </c>
      <c r="E209" s="24"/>
      <c r="F209" s="24">
        <f t="shared" si="12"/>
        <v>0</v>
      </c>
      <c r="G209" s="12"/>
      <c r="H209" s="136"/>
      <c r="I209" s="12"/>
      <c r="K209" s="12"/>
    </row>
    <row r="210" spans="1:11" x14ac:dyDescent="0.2">
      <c r="A210" s="47" t="s">
        <v>525</v>
      </c>
      <c r="B210" s="33" t="s">
        <v>139</v>
      </c>
      <c r="C210" s="34" t="s">
        <v>10</v>
      </c>
      <c r="D210" s="24">
        <v>4</v>
      </c>
      <c r="E210" s="24"/>
      <c r="F210" s="24">
        <f t="shared" si="12"/>
        <v>0</v>
      </c>
      <c r="G210" s="12"/>
      <c r="H210" s="136"/>
      <c r="I210" s="12"/>
      <c r="K210" s="12"/>
    </row>
    <row r="211" spans="1:11" x14ac:dyDescent="0.2">
      <c r="A211" s="47" t="s">
        <v>526</v>
      </c>
      <c r="B211" s="32" t="s">
        <v>140</v>
      </c>
      <c r="C211" s="26" t="s">
        <v>7</v>
      </c>
      <c r="D211" s="24">
        <v>1128</v>
      </c>
      <c r="E211" s="24"/>
      <c r="F211" s="24">
        <f t="shared" si="12"/>
        <v>0</v>
      </c>
      <c r="G211" s="12"/>
      <c r="H211" s="136"/>
      <c r="I211" s="12"/>
      <c r="K211" s="12"/>
    </row>
    <row r="212" spans="1:11" x14ac:dyDescent="0.2">
      <c r="A212" s="47" t="s">
        <v>527</v>
      </c>
      <c r="B212" s="32" t="s">
        <v>164</v>
      </c>
      <c r="C212" s="26" t="s">
        <v>7</v>
      </c>
      <c r="D212" s="24">
        <v>30</v>
      </c>
      <c r="E212" s="24"/>
      <c r="F212" s="24">
        <f t="shared" si="12"/>
        <v>0</v>
      </c>
      <c r="G212" s="12"/>
      <c r="H212" s="136"/>
      <c r="I212" s="12"/>
      <c r="K212" s="12"/>
    </row>
    <row r="213" spans="1:11" x14ac:dyDescent="0.2">
      <c r="A213" s="47" t="s">
        <v>528</v>
      </c>
      <c r="B213" s="33" t="s">
        <v>165</v>
      </c>
      <c r="C213" s="34" t="s">
        <v>10</v>
      </c>
      <c r="D213" s="24">
        <v>1</v>
      </c>
      <c r="E213" s="24"/>
      <c r="F213" s="24">
        <f t="shared" si="12"/>
        <v>0</v>
      </c>
      <c r="G213" s="12"/>
      <c r="H213" s="136"/>
      <c r="I213" s="12"/>
      <c r="K213" s="12"/>
    </row>
    <row r="214" spans="1:11" x14ac:dyDescent="0.2">
      <c r="A214" s="47" t="s">
        <v>529</v>
      </c>
      <c r="B214" s="33" t="s">
        <v>141</v>
      </c>
      <c r="C214" s="34" t="s">
        <v>10</v>
      </c>
      <c r="D214" s="24">
        <v>2</v>
      </c>
      <c r="E214" s="24"/>
      <c r="F214" s="24">
        <f t="shared" si="12"/>
        <v>0</v>
      </c>
      <c r="G214" s="12"/>
      <c r="H214" s="136"/>
      <c r="I214" s="12"/>
      <c r="K214" s="12"/>
    </row>
    <row r="215" spans="1:11" x14ac:dyDescent="0.2">
      <c r="A215" s="47" t="s">
        <v>530</v>
      </c>
      <c r="B215" s="21" t="s">
        <v>166</v>
      </c>
      <c r="C215" s="59" t="s">
        <v>62</v>
      </c>
      <c r="D215" s="24">
        <v>1</v>
      </c>
      <c r="E215" s="24"/>
      <c r="F215" s="24">
        <f t="shared" si="12"/>
        <v>0</v>
      </c>
      <c r="G215" s="12"/>
      <c r="H215" s="136"/>
      <c r="I215" s="12"/>
      <c r="K215" s="12"/>
    </row>
    <row r="216" spans="1:11" x14ac:dyDescent="0.2">
      <c r="A216" s="47" t="s">
        <v>531</v>
      </c>
      <c r="B216" s="33" t="s">
        <v>167</v>
      </c>
      <c r="C216" s="34" t="s">
        <v>10</v>
      </c>
      <c r="D216" s="24">
        <v>1</v>
      </c>
      <c r="E216" s="24"/>
      <c r="F216" s="24">
        <f t="shared" si="12"/>
        <v>0</v>
      </c>
      <c r="G216" s="12"/>
      <c r="H216" s="136"/>
      <c r="I216" s="12"/>
      <c r="K216" s="12"/>
    </row>
    <row r="217" spans="1:11" x14ac:dyDescent="0.2">
      <c r="A217" s="47" t="s">
        <v>532</v>
      </c>
      <c r="B217" s="33" t="s">
        <v>168</v>
      </c>
      <c r="C217" s="34" t="s">
        <v>10</v>
      </c>
      <c r="D217" s="24">
        <v>1</v>
      </c>
      <c r="E217" s="24"/>
      <c r="F217" s="24">
        <f t="shared" si="12"/>
        <v>0</v>
      </c>
      <c r="G217" s="12"/>
      <c r="H217" s="136"/>
      <c r="I217" s="12"/>
      <c r="K217" s="12"/>
    </row>
    <row r="218" spans="1:11" x14ac:dyDescent="0.2">
      <c r="A218" s="47" t="s">
        <v>533</v>
      </c>
      <c r="B218" s="33" t="s">
        <v>142</v>
      </c>
      <c r="C218" s="34" t="s">
        <v>10</v>
      </c>
      <c r="D218" s="24">
        <v>2</v>
      </c>
      <c r="E218" s="24"/>
      <c r="F218" s="24">
        <f t="shared" si="12"/>
        <v>0</v>
      </c>
      <c r="G218" s="12"/>
      <c r="H218" s="136"/>
      <c r="I218" s="12"/>
      <c r="K218" s="12"/>
    </row>
    <row r="219" spans="1:11" x14ac:dyDescent="0.2">
      <c r="A219" s="47" t="s">
        <v>534</v>
      </c>
      <c r="B219" s="29" t="s">
        <v>143</v>
      </c>
      <c r="C219" s="35" t="s">
        <v>62</v>
      </c>
      <c r="D219" s="24">
        <v>16</v>
      </c>
      <c r="E219" s="24"/>
      <c r="F219" s="24">
        <f t="shared" si="12"/>
        <v>0</v>
      </c>
      <c r="G219" s="12"/>
      <c r="H219" s="136"/>
      <c r="I219" s="12"/>
      <c r="K219" s="12"/>
    </row>
    <row r="220" spans="1:11" x14ac:dyDescent="0.2">
      <c r="A220" s="47" t="s">
        <v>535</v>
      </c>
      <c r="B220" s="29" t="s">
        <v>144</v>
      </c>
      <c r="C220" s="35" t="s">
        <v>10</v>
      </c>
      <c r="D220" s="24">
        <v>16</v>
      </c>
      <c r="E220" s="24"/>
      <c r="F220" s="24">
        <f t="shared" si="12"/>
        <v>0</v>
      </c>
      <c r="G220" s="12"/>
      <c r="H220" s="136"/>
      <c r="I220" s="12"/>
      <c r="K220" s="12"/>
    </row>
    <row r="221" spans="1:11" x14ac:dyDescent="0.2">
      <c r="A221" s="47" t="s">
        <v>536</v>
      </c>
      <c r="B221" s="29" t="s">
        <v>145</v>
      </c>
      <c r="C221" s="26" t="s">
        <v>10</v>
      </c>
      <c r="D221" s="24">
        <v>16</v>
      </c>
      <c r="E221" s="24"/>
      <c r="F221" s="24">
        <f t="shared" si="12"/>
        <v>0</v>
      </c>
      <c r="G221" s="12"/>
      <c r="H221" s="136"/>
      <c r="I221" s="12"/>
      <c r="K221" s="12"/>
    </row>
    <row r="222" spans="1:11" x14ac:dyDescent="0.2">
      <c r="A222" s="47" t="s">
        <v>537</v>
      </c>
      <c r="B222" s="33" t="s">
        <v>146</v>
      </c>
      <c r="C222" s="26" t="s">
        <v>10</v>
      </c>
      <c r="D222" s="24">
        <v>19</v>
      </c>
      <c r="E222" s="24"/>
      <c r="F222" s="24">
        <f t="shared" si="12"/>
        <v>0</v>
      </c>
      <c r="G222" s="12"/>
      <c r="H222" s="136"/>
      <c r="I222" s="12"/>
      <c r="K222" s="12"/>
    </row>
    <row r="223" spans="1:11" x14ac:dyDescent="0.2">
      <c r="A223" s="47" t="s">
        <v>538</v>
      </c>
      <c r="B223" s="29" t="s">
        <v>147</v>
      </c>
      <c r="C223" s="26" t="s">
        <v>10</v>
      </c>
      <c r="D223" s="24">
        <v>13</v>
      </c>
      <c r="E223" s="24"/>
      <c r="F223" s="24">
        <f t="shared" si="12"/>
        <v>0</v>
      </c>
      <c r="G223" s="12"/>
      <c r="H223" s="136"/>
      <c r="I223" s="12"/>
      <c r="K223" s="12"/>
    </row>
    <row r="224" spans="1:11" x14ac:dyDescent="0.2">
      <c r="A224" s="47" t="s">
        <v>539</v>
      </c>
      <c r="B224" s="29" t="s">
        <v>148</v>
      </c>
      <c r="C224" s="26" t="s">
        <v>10</v>
      </c>
      <c r="D224" s="24">
        <v>3</v>
      </c>
      <c r="E224" s="24"/>
      <c r="F224" s="24">
        <f t="shared" si="12"/>
        <v>0</v>
      </c>
      <c r="G224" s="12"/>
      <c r="H224" s="136"/>
      <c r="I224" s="12"/>
      <c r="K224" s="12"/>
    </row>
    <row r="225" spans="1:11" x14ac:dyDescent="0.2">
      <c r="A225" s="47" t="s">
        <v>540</v>
      </c>
      <c r="B225" s="33" t="s">
        <v>149</v>
      </c>
      <c r="C225" s="26" t="s">
        <v>10</v>
      </c>
      <c r="D225" s="24">
        <v>19</v>
      </c>
      <c r="E225" s="24"/>
      <c r="F225" s="24">
        <f t="shared" si="12"/>
        <v>0</v>
      </c>
      <c r="G225" s="12"/>
      <c r="H225" s="136"/>
      <c r="I225" s="12"/>
      <c r="K225" s="12"/>
    </row>
    <row r="226" spans="1:11" x14ac:dyDescent="0.2">
      <c r="A226" s="47" t="s">
        <v>541</v>
      </c>
      <c r="B226" s="29" t="s">
        <v>150</v>
      </c>
      <c r="C226" s="26" t="s">
        <v>10</v>
      </c>
      <c r="D226" s="24">
        <v>4</v>
      </c>
      <c r="E226" s="24"/>
      <c r="F226" s="24">
        <f t="shared" si="12"/>
        <v>0</v>
      </c>
      <c r="G226" s="12"/>
      <c r="H226" s="136"/>
      <c r="I226" s="12"/>
      <c r="K226" s="12"/>
    </row>
    <row r="227" spans="1:11" x14ac:dyDescent="0.2">
      <c r="A227" s="47" t="s">
        <v>542</v>
      </c>
      <c r="B227" s="29" t="s">
        <v>151</v>
      </c>
      <c r="C227" s="26" t="s">
        <v>7</v>
      </c>
      <c r="D227" s="24">
        <v>1128</v>
      </c>
      <c r="E227" s="24"/>
      <c r="F227" s="24">
        <f t="shared" si="12"/>
        <v>0</v>
      </c>
      <c r="G227" s="12"/>
      <c r="H227" s="136"/>
      <c r="I227" s="12"/>
      <c r="K227" s="12"/>
    </row>
    <row r="228" spans="1:11" x14ac:dyDescent="0.2">
      <c r="A228" s="47" t="s">
        <v>646</v>
      </c>
      <c r="B228" s="33" t="s">
        <v>152</v>
      </c>
      <c r="C228" s="34" t="s">
        <v>153</v>
      </c>
      <c r="D228" s="24">
        <v>125</v>
      </c>
      <c r="E228" s="24"/>
      <c r="F228" s="24">
        <f t="shared" si="12"/>
        <v>0</v>
      </c>
      <c r="G228" s="12"/>
      <c r="H228" s="136"/>
      <c r="I228" s="12"/>
      <c r="K228" s="12"/>
    </row>
    <row r="229" spans="1:11" x14ac:dyDescent="0.2">
      <c r="A229" s="47" t="s">
        <v>543</v>
      </c>
      <c r="B229" s="29" t="s">
        <v>645</v>
      </c>
      <c r="C229" s="36" t="s">
        <v>120</v>
      </c>
      <c r="D229" s="24">
        <v>27</v>
      </c>
      <c r="E229" s="24"/>
      <c r="F229" s="24">
        <f t="shared" ref="F229" si="14">ROUND(D229*E229,2)</f>
        <v>0</v>
      </c>
      <c r="G229" s="12"/>
      <c r="H229" s="136"/>
      <c r="I229" s="12"/>
      <c r="K229" s="12"/>
    </row>
    <row r="230" spans="1:11" x14ac:dyDescent="0.2">
      <c r="A230" s="47" t="s">
        <v>647</v>
      </c>
      <c r="B230" s="29" t="s">
        <v>154</v>
      </c>
      <c r="C230" s="36" t="s">
        <v>155</v>
      </c>
      <c r="D230" s="24">
        <v>1</v>
      </c>
      <c r="E230" s="24"/>
      <c r="F230" s="24">
        <f t="shared" si="12"/>
        <v>0</v>
      </c>
      <c r="G230" s="12"/>
      <c r="H230" s="136"/>
      <c r="I230" s="12"/>
      <c r="K230" s="12"/>
    </row>
    <row r="231" spans="1:11" x14ac:dyDescent="0.2">
      <c r="A231" s="106"/>
      <c r="B231" s="22"/>
      <c r="C231" s="23"/>
      <c r="D231" s="24"/>
      <c r="E231" s="24"/>
      <c r="F231" s="24"/>
      <c r="G231" s="12"/>
      <c r="H231" s="136"/>
      <c r="I231" s="12"/>
      <c r="K231" s="12"/>
    </row>
    <row r="232" spans="1:11" x14ac:dyDescent="0.2">
      <c r="A232" s="43">
        <v>6</v>
      </c>
      <c r="B232" s="52" t="s">
        <v>439</v>
      </c>
      <c r="C232" s="44"/>
      <c r="D232" s="45"/>
      <c r="E232" s="45"/>
      <c r="F232" s="46"/>
      <c r="G232" s="12"/>
      <c r="H232" s="136"/>
      <c r="I232" s="12"/>
      <c r="K232" s="12"/>
    </row>
    <row r="233" spans="1:11" x14ac:dyDescent="0.2">
      <c r="A233" s="106"/>
      <c r="B233" s="81" t="s">
        <v>440</v>
      </c>
      <c r="C233" s="23"/>
      <c r="D233" s="24"/>
      <c r="E233" s="24"/>
      <c r="F233" s="24"/>
      <c r="G233" s="12"/>
      <c r="H233" s="136"/>
      <c r="I233" s="12"/>
      <c r="K233" s="12"/>
    </row>
    <row r="234" spans="1:11" ht="60" x14ac:dyDescent="0.2">
      <c r="A234" s="47">
        <v>6.1</v>
      </c>
      <c r="B234" s="85" t="s">
        <v>288</v>
      </c>
      <c r="C234" s="91" t="s">
        <v>7</v>
      </c>
      <c r="D234" s="24">
        <v>20</v>
      </c>
      <c r="E234" s="24"/>
      <c r="F234" s="24">
        <f t="shared" ref="F234:F267" si="15">ROUND(D234*E234,2)</f>
        <v>0</v>
      </c>
      <c r="G234" s="12"/>
      <c r="H234" s="137"/>
      <c r="I234" s="12"/>
      <c r="K234" s="12"/>
    </row>
    <row r="235" spans="1:11" ht="24" x14ac:dyDescent="0.2">
      <c r="A235" s="47" t="s">
        <v>443</v>
      </c>
      <c r="B235" s="86" t="s">
        <v>290</v>
      </c>
      <c r="C235" s="87" t="s">
        <v>287</v>
      </c>
      <c r="D235" s="24">
        <v>28</v>
      </c>
      <c r="E235" s="24"/>
      <c r="F235" s="24">
        <f t="shared" si="15"/>
        <v>0</v>
      </c>
      <c r="G235" s="12"/>
      <c r="H235" s="136"/>
      <c r="I235" s="12"/>
      <c r="K235" s="12"/>
    </row>
    <row r="236" spans="1:11" ht="36" x14ac:dyDescent="0.2">
      <c r="A236" s="47" t="s">
        <v>444</v>
      </c>
      <c r="B236" s="86" t="s">
        <v>291</v>
      </c>
      <c r="C236" s="87" t="s">
        <v>287</v>
      </c>
      <c r="D236" s="24">
        <v>5</v>
      </c>
      <c r="E236" s="24"/>
      <c r="F236" s="24">
        <f t="shared" si="15"/>
        <v>0</v>
      </c>
      <c r="G236" s="12"/>
      <c r="H236" s="136"/>
      <c r="I236" s="12"/>
      <c r="K236" s="12"/>
    </row>
    <row r="237" spans="1:11" ht="36" x14ac:dyDescent="0.2">
      <c r="A237" s="47" t="s">
        <v>445</v>
      </c>
      <c r="B237" s="129" t="s">
        <v>324</v>
      </c>
      <c r="C237" s="87" t="s">
        <v>121</v>
      </c>
      <c r="D237" s="24">
        <v>198.7</v>
      </c>
      <c r="E237" s="24"/>
      <c r="F237" s="24">
        <f t="shared" si="15"/>
        <v>0</v>
      </c>
      <c r="G237" s="12"/>
      <c r="H237" s="136"/>
      <c r="I237" s="12"/>
      <c r="K237" s="12"/>
    </row>
    <row r="238" spans="1:11" x14ac:dyDescent="0.2">
      <c r="A238" s="47" t="s">
        <v>446</v>
      </c>
      <c r="B238" s="86" t="s">
        <v>72</v>
      </c>
      <c r="C238" s="87" t="s">
        <v>7</v>
      </c>
      <c r="D238" s="24">
        <v>244.2</v>
      </c>
      <c r="E238" s="24"/>
      <c r="F238" s="24">
        <f t="shared" si="15"/>
        <v>0</v>
      </c>
      <c r="G238" s="12"/>
      <c r="H238" s="136"/>
      <c r="I238" s="12"/>
      <c r="K238" s="12"/>
    </row>
    <row r="239" spans="1:11" ht="36" x14ac:dyDescent="0.2">
      <c r="A239" s="47" t="s">
        <v>447</v>
      </c>
      <c r="B239" s="86" t="s">
        <v>292</v>
      </c>
      <c r="C239" s="87" t="s">
        <v>287</v>
      </c>
      <c r="D239" s="24">
        <v>30</v>
      </c>
      <c r="E239" s="24"/>
      <c r="F239" s="24">
        <f t="shared" si="15"/>
        <v>0</v>
      </c>
      <c r="G239" s="12"/>
      <c r="H239" s="136"/>
      <c r="I239" s="12"/>
      <c r="K239" s="12"/>
    </row>
    <row r="240" spans="1:11" ht="48" x14ac:dyDescent="0.2">
      <c r="A240" s="47" t="s">
        <v>448</v>
      </c>
      <c r="B240" s="86" t="s">
        <v>600</v>
      </c>
      <c r="C240" s="87" t="s">
        <v>287</v>
      </c>
      <c r="D240" s="24">
        <v>16</v>
      </c>
      <c r="E240" s="24"/>
      <c r="F240" s="24">
        <f t="shared" si="15"/>
        <v>0</v>
      </c>
      <c r="G240" s="12"/>
      <c r="H240" s="136"/>
      <c r="I240" s="12"/>
      <c r="K240" s="12"/>
    </row>
    <row r="241" spans="1:11" ht="48" x14ac:dyDescent="0.2">
      <c r="A241" s="47" t="s">
        <v>450</v>
      </c>
      <c r="B241" s="86" t="s">
        <v>299</v>
      </c>
      <c r="C241" s="87" t="s">
        <v>287</v>
      </c>
      <c r="D241" s="24">
        <v>1</v>
      </c>
      <c r="E241" s="24"/>
      <c r="F241" s="24">
        <f t="shared" si="15"/>
        <v>0</v>
      </c>
      <c r="G241" s="12"/>
      <c r="H241" s="136"/>
      <c r="I241" s="12"/>
      <c r="K241" s="12"/>
    </row>
    <row r="242" spans="1:11" x14ac:dyDescent="0.2">
      <c r="A242" s="47"/>
      <c r="B242" s="92" t="s">
        <v>441</v>
      </c>
      <c r="C242" s="87"/>
      <c r="D242" s="24"/>
      <c r="E242" s="24"/>
      <c r="F242" s="24">
        <f t="shared" si="15"/>
        <v>0</v>
      </c>
      <c r="G242" s="12"/>
      <c r="H242" s="136"/>
      <c r="I242" s="12"/>
      <c r="K242" s="12"/>
    </row>
    <row r="243" spans="1:11" ht="60" x14ac:dyDescent="0.2">
      <c r="A243" s="47" t="s">
        <v>475</v>
      </c>
      <c r="B243" s="85" t="s">
        <v>288</v>
      </c>
      <c r="C243" s="91" t="s">
        <v>7</v>
      </c>
      <c r="D243" s="24">
        <v>20</v>
      </c>
      <c r="E243" s="24"/>
      <c r="F243" s="24">
        <f t="shared" si="15"/>
        <v>0</v>
      </c>
      <c r="G243" s="12"/>
      <c r="H243" s="136"/>
      <c r="I243" s="12"/>
      <c r="K243" s="12"/>
    </row>
    <row r="244" spans="1:11" ht="48" x14ac:dyDescent="0.2">
      <c r="A244" s="47" t="s">
        <v>479</v>
      </c>
      <c r="B244" s="86" t="s">
        <v>300</v>
      </c>
      <c r="C244" s="87" t="s">
        <v>287</v>
      </c>
      <c r="D244" s="24">
        <v>1</v>
      </c>
      <c r="E244" s="24"/>
      <c r="F244" s="24">
        <f t="shared" si="15"/>
        <v>0</v>
      </c>
      <c r="G244" s="12"/>
      <c r="H244" s="136"/>
      <c r="I244" s="12"/>
      <c r="K244" s="12"/>
    </row>
    <row r="245" spans="1:11" ht="60" x14ac:dyDescent="0.2">
      <c r="A245" s="47" t="s">
        <v>480</v>
      </c>
      <c r="B245" s="62" t="s">
        <v>301</v>
      </c>
      <c r="C245" s="87" t="s">
        <v>287</v>
      </c>
      <c r="D245" s="24">
        <v>1</v>
      </c>
      <c r="E245" s="24"/>
      <c r="F245" s="24">
        <f t="shared" si="15"/>
        <v>0</v>
      </c>
      <c r="G245" s="12"/>
      <c r="H245" s="136"/>
      <c r="I245" s="12"/>
      <c r="K245" s="12"/>
    </row>
    <row r="246" spans="1:11" ht="48" x14ac:dyDescent="0.2">
      <c r="A246" s="47" t="s">
        <v>481</v>
      </c>
      <c r="B246" s="93" t="s">
        <v>302</v>
      </c>
      <c r="C246" s="87" t="s">
        <v>287</v>
      </c>
      <c r="D246" s="24">
        <v>1</v>
      </c>
      <c r="E246" s="24"/>
      <c r="F246" s="24">
        <f t="shared" si="15"/>
        <v>0</v>
      </c>
      <c r="G246" s="12"/>
      <c r="H246" s="136"/>
      <c r="I246" s="12"/>
      <c r="K246" s="12"/>
    </row>
    <row r="247" spans="1:11" ht="48" x14ac:dyDescent="0.2">
      <c r="A247" s="47" t="s">
        <v>482</v>
      </c>
      <c r="B247" s="93" t="s">
        <v>303</v>
      </c>
      <c r="C247" s="87" t="s">
        <v>287</v>
      </c>
      <c r="D247" s="24">
        <v>1</v>
      </c>
      <c r="E247" s="24"/>
      <c r="F247" s="24">
        <f t="shared" si="15"/>
        <v>0</v>
      </c>
      <c r="G247" s="12"/>
      <c r="H247" s="136"/>
      <c r="I247" s="12"/>
      <c r="K247" s="12"/>
    </row>
    <row r="248" spans="1:11" ht="48" x14ac:dyDescent="0.2">
      <c r="A248" s="47" t="s">
        <v>483</v>
      </c>
      <c r="B248" s="93" t="s">
        <v>304</v>
      </c>
      <c r="C248" s="87" t="s">
        <v>287</v>
      </c>
      <c r="D248" s="24">
        <v>2</v>
      </c>
      <c r="E248" s="24"/>
      <c r="F248" s="24">
        <f t="shared" si="15"/>
        <v>0</v>
      </c>
      <c r="G248" s="12"/>
      <c r="H248" s="136"/>
      <c r="I248" s="12"/>
      <c r="K248" s="12"/>
    </row>
    <row r="249" spans="1:11" ht="60" x14ac:dyDescent="0.2">
      <c r="A249" s="47" t="s">
        <v>484</v>
      </c>
      <c r="B249" s="93" t="s">
        <v>305</v>
      </c>
      <c r="C249" s="87" t="s">
        <v>287</v>
      </c>
      <c r="D249" s="24">
        <v>1</v>
      </c>
      <c r="E249" s="24"/>
      <c r="F249" s="24">
        <f t="shared" si="15"/>
        <v>0</v>
      </c>
      <c r="G249" s="12"/>
      <c r="H249" s="136"/>
      <c r="I249" s="12"/>
      <c r="K249" s="12"/>
    </row>
    <row r="250" spans="1:11" ht="60" x14ac:dyDescent="0.2">
      <c r="A250" s="47" t="s">
        <v>485</v>
      </c>
      <c r="B250" s="93" t="s">
        <v>315</v>
      </c>
      <c r="C250" s="87" t="s">
        <v>287</v>
      </c>
      <c r="D250" s="24">
        <v>1</v>
      </c>
      <c r="E250" s="24"/>
      <c r="F250" s="24">
        <f t="shared" si="15"/>
        <v>0</v>
      </c>
      <c r="G250" s="12"/>
      <c r="H250" s="136"/>
      <c r="I250" s="12"/>
      <c r="K250" s="12"/>
    </row>
    <row r="251" spans="1:11" x14ac:dyDescent="0.2">
      <c r="A251" s="47"/>
      <c r="B251" s="88" t="s">
        <v>449</v>
      </c>
      <c r="C251" s="87"/>
      <c r="D251" s="24"/>
      <c r="E251" s="24"/>
      <c r="F251" s="24">
        <f t="shared" si="15"/>
        <v>0</v>
      </c>
      <c r="G251" s="12"/>
      <c r="H251" s="136"/>
      <c r="I251" s="12"/>
      <c r="K251" s="12"/>
    </row>
    <row r="252" spans="1:11" x14ac:dyDescent="0.2">
      <c r="A252" s="47" t="s">
        <v>487</v>
      </c>
      <c r="B252" s="86" t="s">
        <v>282</v>
      </c>
      <c r="C252" s="23" t="s">
        <v>287</v>
      </c>
      <c r="D252" s="24">
        <v>399</v>
      </c>
      <c r="E252" s="24"/>
      <c r="F252" s="24">
        <f t="shared" si="15"/>
        <v>0</v>
      </c>
      <c r="G252" s="12"/>
      <c r="H252" s="136"/>
      <c r="I252" s="12"/>
      <c r="K252" s="12"/>
    </row>
    <row r="253" spans="1:11" x14ac:dyDescent="0.2">
      <c r="A253" s="47" t="s">
        <v>492</v>
      </c>
      <c r="B253" s="86" t="s">
        <v>283</v>
      </c>
      <c r="C253" s="23" t="s">
        <v>287</v>
      </c>
      <c r="D253" s="24">
        <v>7</v>
      </c>
      <c r="E253" s="24"/>
      <c r="F253" s="24">
        <f t="shared" si="15"/>
        <v>0</v>
      </c>
      <c r="G253" s="12"/>
      <c r="H253" s="136"/>
      <c r="I253" s="12"/>
      <c r="K253" s="12"/>
    </row>
    <row r="254" spans="1:11" x14ac:dyDescent="0.2">
      <c r="A254" s="47" t="s">
        <v>494</v>
      </c>
      <c r="B254" s="86" t="s">
        <v>256</v>
      </c>
      <c r="C254" s="23" t="s">
        <v>287</v>
      </c>
      <c r="D254" s="24">
        <v>66</v>
      </c>
      <c r="E254" s="24"/>
      <c r="F254" s="24">
        <f t="shared" si="15"/>
        <v>0</v>
      </c>
      <c r="G254" s="12"/>
      <c r="H254" s="136"/>
      <c r="I254" s="12"/>
      <c r="K254" s="12"/>
    </row>
    <row r="255" spans="1:11" x14ac:dyDescent="0.2">
      <c r="A255" s="47" t="s">
        <v>496</v>
      </c>
      <c r="B255" s="86" t="s">
        <v>285</v>
      </c>
      <c r="C255" s="23" t="s">
        <v>287</v>
      </c>
      <c r="D255" s="24">
        <v>18</v>
      </c>
      <c r="E255" s="24"/>
      <c r="F255" s="24">
        <f t="shared" si="15"/>
        <v>0</v>
      </c>
      <c r="G255" s="12"/>
      <c r="H255" s="136"/>
      <c r="I255" s="12"/>
      <c r="K255" s="12"/>
    </row>
    <row r="256" spans="1:11" x14ac:dyDescent="0.2">
      <c r="A256" s="47" t="s">
        <v>498</v>
      </c>
      <c r="B256" s="86" t="s">
        <v>259</v>
      </c>
      <c r="C256" s="23" t="s">
        <v>287</v>
      </c>
      <c r="D256" s="24">
        <v>272</v>
      </c>
      <c r="E256" s="24"/>
      <c r="F256" s="24">
        <f t="shared" si="15"/>
        <v>0</v>
      </c>
      <c r="G256" s="12"/>
      <c r="H256" s="136"/>
      <c r="I256" s="12"/>
      <c r="K256" s="12"/>
    </row>
    <row r="257" spans="1:11" x14ac:dyDescent="0.2">
      <c r="A257" s="47" t="s">
        <v>499</v>
      </c>
      <c r="B257" s="86" t="s">
        <v>262</v>
      </c>
      <c r="C257" s="23" t="s">
        <v>287</v>
      </c>
      <c r="D257" s="24">
        <v>18</v>
      </c>
      <c r="E257" s="24"/>
      <c r="F257" s="24">
        <f t="shared" si="15"/>
        <v>0</v>
      </c>
      <c r="G257" s="12"/>
      <c r="H257" s="136"/>
      <c r="I257" s="12"/>
      <c r="K257" s="12"/>
    </row>
    <row r="258" spans="1:11" x14ac:dyDescent="0.2">
      <c r="A258" s="47" t="s">
        <v>500</v>
      </c>
      <c r="B258" s="86" t="s">
        <v>267</v>
      </c>
      <c r="C258" s="23" t="s">
        <v>287</v>
      </c>
      <c r="D258" s="24">
        <v>9</v>
      </c>
      <c r="E258" s="24"/>
      <c r="F258" s="24">
        <f t="shared" si="15"/>
        <v>0</v>
      </c>
      <c r="G258" s="12"/>
      <c r="H258" s="136"/>
      <c r="I258" s="12"/>
      <c r="K258" s="12"/>
    </row>
    <row r="259" spans="1:11" x14ac:dyDescent="0.2">
      <c r="A259" s="47" t="s">
        <v>501</v>
      </c>
      <c r="B259" s="86" t="s">
        <v>268</v>
      </c>
      <c r="C259" s="23" t="s">
        <v>287</v>
      </c>
      <c r="D259" s="24">
        <v>72</v>
      </c>
      <c r="E259" s="24"/>
      <c r="F259" s="24">
        <f t="shared" si="15"/>
        <v>0</v>
      </c>
      <c r="G259" s="12"/>
      <c r="H259" s="136"/>
      <c r="I259" s="12"/>
      <c r="K259" s="12"/>
    </row>
    <row r="260" spans="1:11" x14ac:dyDescent="0.2">
      <c r="A260" s="47" t="s">
        <v>502</v>
      </c>
      <c r="B260" s="86" t="s">
        <v>269</v>
      </c>
      <c r="C260" s="23" t="s">
        <v>287</v>
      </c>
      <c r="D260" s="24">
        <v>20</v>
      </c>
      <c r="E260" s="24"/>
      <c r="F260" s="24">
        <f t="shared" si="15"/>
        <v>0</v>
      </c>
      <c r="G260" s="12"/>
      <c r="H260" s="136"/>
      <c r="I260" s="12"/>
      <c r="K260" s="12"/>
    </row>
    <row r="261" spans="1:11" x14ac:dyDescent="0.2">
      <c r="A261" s="47" t="s">
        <v>544</v>
      </c>
      <c r="B261" s="86" t="s">
        <v>477</v>
      </c>
      <c r="C261" s="23" t="s">
        <v>120</v>
      </c>
      <c r="D261" s="24">
        <v>272.5</v>
      </c>
      <c r="E261" s="24"/>
      <c r="F261" s="24">
        <f t="shared" si="15"/>
        <v>0</v>
      </c>
      <c r="G261" s="12"/>
      <c r="H261" s="136"/>
      <c r="I261" s="12"/>
      <c r="K261" s="12"/>
    </row>
    <row r="262" spans="1:11" x14ac:dyDescent="0.2">
      <c r="A262" s="47" t="s">
        <v>545</v>
      </c>
      <c r="B262" s="86" t="s">
        <v>478</v>
      </c>
      <c r="C262" s="23" t="s">
        <v>120</v>
      </c>
      <c r="D262" s="24">
        <v>65.099999999999994</v>
      </c>
      <c r="E262" s="24"/>
      <c r="F262" s="24">
        <f t="shared" si="15"/>
        <v>0</v>
      </c>
      <c r="G262" s="12"/>
      <c r="H262" s="136"/>
      <c r="I262" s="12"/>
      <c r="K262" s="12"/>
    </row>
    <row r="263" spans="1:11" x14ac:dyDescent="0.2">
      <c r="A263" s="47" t="s">
        <v>546</v>
      </c>
      <c r="B263" s="86" t="s">
        <v>451</v>
      </c>
      <c r="C263" s="23" t="s">
        <v>287</v>
      </c>
      <c r="D263" s="24">
        <v>213</v>
      </c>
      <c r="E263" s="24"/>
      <c r="F263" s="24">
        <f t="shared" si="15"/>
        <v>0</v>
      </c>
      <c r="G263" s="12"/>
      <c r="H263" s="136"/>
      <c r="I263" s="12"/>
      <c r="K263" s="12"/>
    </row>
    <row r="264" spans="1:11" x14ac:dyDescent="0.2">
      <c r="A264" s="47" t="s">
        <v>547</v>
      </c>
      <c r="B264" s="86" t="s">
        <v>476</v>
      </c>
      <c r="C264" s="23" t="s">
        <v>7</v>
      </c>
      <c r="D264" s="24">
        <v>238.5</v>
      </c>
      <c r="E264" s="24"/>
      <c r="F264" s="24">
        <f t="shared" si="15"/>
        <v>0</v>
      </c>
      <c r="G264" s="12"/>
      <c r="H264" s="136"/>
      <c r="I264" s="12"/>
      <c r="K264" s="12"/>
    </row>
    <row r="265" spans="1:11" x14ac:dyDescent="0.2">
      <c r="A265" s="47" t="s">
        <v>548</v>
      </c>
      <c r="B265" s="89" t="s">
        <v>279</v>
      </c>
      <c r="C265" s="23" t="s">
        <v>287</v>
      </c>
      <c r="D265" s="24">
        <v>26</v>
      </c>
      <c r="E265" s="24"/>
      <c r="F265" s="24">
        <f t="shared" si="15"/>
        <v>0</v>
      </c>
      <c r="G265" s="12"/>
      <c r="H265" s="136"/>
      <c r="I265" s="12"/>
      <c r="K265" s="12"/>
    </row>
    <row r="266" spans="1:11" x14ac:dyDescent="0.2">
      <c r="A266" s="47" t="s">
        <v>549</v>
      </c>
      <c r="B266" s="89" t="s">
        <v>452</v>
      </c>
      <c r="C266" s="23" t="s">
        <v>287</v>
      </c>
      <c r="D266" s="24">
        <v>12</v>
      </c>
      <c r="E266" s="24"/>
      <c r="F266" s="24">
        <f t="shared" si="15"/>
        <v>0</v>
      </c>
      <c r="G266" s="12"/>
      <c r="H266" s="136"/>
      <c r="I266" s="12"/>
      <c r="K266" s="12"/>
    </row>
    <row r="267" spans="1:11" x14ac:dyDescent="0.2">
      <c r="A267" s="47" t="s">
        <v>550</v>
      </c>
      <c r="B267" s="89" t="s">
        <v>280</v>
      </c>
      <c r="C267" s="23" t="s">
        <v>287</v>
      </c>
      <c r="D267" s="24">
        <v>30</v>
      </c>
      <c r="E267" s="24"/>
      <c r="F267" s="24">
        <f t="shared" si="15"/>
        <v>0</v>
      </c>
      <c r="G267" s="12"/>
      <c r="H267" s="136"/>
      <c r="I267" s="12"/>
      <c r="K267" s="12"/>
    </row>
    <row r="268" spans="1:11" x14ac:dyDescent="0.2">
      <c r="A268" s="47"/>
      <c r="B268" s="22"/>
      <c r="C268" s="23"/>
      <c r="D268" s="24"/>
      <c r="E268" s="24"/>
      <c r="F268" s="24"/>
      <c r="G268" s="12"/>
      <c r="H268" s="136"/>
    </row>
    <row r="269" spans="1:11" x14ac:dyDescent="0.2">
      <c r="A269" s="106"/>
      <c r="B269" s="22"/>
      <c r="C269" s="23"/>
      <c r="D269" s="24"/>
      <c r="E269" s="24"/>
      <c r="F269" s="24">
        <f t="shared" ref="F269" si="16">ROUND(D269*E269,2)</f>
        <v>0</v>
      </c>
      <c r="G269" s="12"/>
      <c r="H269" s="136"/>
    </row>
    <row r="270" spans="1:11" x14ac:dyDescent="0.2">
      <c r="A270" s="37"/>
      <c r="B270" s="38"/>
      <c r="C270" s="180" t="s">
        <v>6</v>
      </c>
      <c r="D270" s="180"/>
      <c r="E270" s="180"/>
      <c r="F270" s="97">
        <f>SUM(F9:F269)</f>
        <v>0</v>
      </c>
      <c r="H270" s="136"/>
    </row>
    <row r="271" spans="1:11" x14ac:dyDescent="0.2">
      <c r="A271" s="37"/>
      <c r="B271" s="38"/>
      <c r="C271" s="181" t="s">
        <v>652</v>
      </c>
      <c r="D271" s="181"/>
      <c r="E271" s="181"/>
      <c r="F271" s="100"/>
    </row>
    <row r="272" spans="1:11" x14ac:dyDescent="0.2">
      <c r="A272" s="37"/>
      <c r="B272" s="38"/>
      <c r="C272" s="181" t="s">
        <v>653</v>
      </c>
      <c r="D272" s="181"/>
      <c r="E272" s="181"/>
      <c r="F272" s="100"/>
    </row>
    <row r="273" spans="1:6" x14ac:dyDescent="0.2">
      <c r="A273" s="37"/>
      <c r="B273" s="38"/>
      <c r="C273" s="180" t="s">
        <v>6</v>
      </c>
      <c r="D273" s="180"/>
      <c r="E273" s="180"/>
      <c r="F273" s="97">
        <f>SUM(F270:F272)</f>
        <v>0</v>
      </c>
    </row>
    <row r="274" spans="1:6" x14ac:dyDescent="0.2">
      <c r="A274" s="105"/>
      <c r="B274" s="4"/>
      <c r="C274" s="8"/>
    </row>
    <row r="275" spans="1:6" x14ac:dyDescent="0.2">
      <c r="A275" s="165"/>
      <c r="B275" s="165"/>
      <c r="C275" s="165"/>
      <c r="D275" s="165"/>
      <c r="E275" s="165"/>
      <c r="F275" s="165"/>
    </row>
    <row r="276" spans="1:6" x14ac:dyDescent="0.2">
      <c r="A276" s="165"/>
      <c r="B276" s="165"/>
      <c r="C276" s="165"/>
      <c r="D276" s="165"/>
      <c r="E276" s="165"/>
      <c r="F276" s="165"/>
    </row>
    <row r="277" spans="1:6" x14ac:dyDescent="0.2">
      <c r="A277" s="138" t="s">
        <v>613</v>
      </c>
      <c r="B277" s="4"/>
      <c r="C277" s="8"/>
    </row>
    <row r="278" spans="1:6" x14ac:dyDescent="0.2">
      <c r="A278" s="165" t="s">
        <v>614</v>
      </c>
      <c r="B278" s="165"/>
      <c r="C278" s="165"/>
      <c r="D278" s="165"/>
      <c r="E278" s="165"/>
      <c r="F278" s="165"/>
    </row>
    <row r="279" spans="1:6" x14ac:dyDescent="0.2">
      <c r="A279" s="165" t="s">
        <v>615</v>
      </c>
      <c r="B279" s="165"/>
      <c r="C279" s="165"/>
      <c r="D279" s="165"/>
      <c r="E279" s="165"/>
      <c r="F279" s="165"/>
    </row>
    <row r="280" spans="1:6" x14ac:dyDescent="0.2">
      <c r="A280" s="165" t="s">
        <v>616</v>
      </c>
      <c r="B280" s="165"/>
      <c r="C280" s="165"/>
      <c r="D280" s="165"/>
      <c r="E280" s="165"/>
      <c r="F280" s="165"/>
    </row>
    <row r="281" spans="1:6" x14ac:dyDescent="0.2">
      <c r="A281" s="165" t="s">
        <v>617</v>
      </c>
      <c r="B281" s="165"/>
      <c r="C281" s="165"/>
      <c r="D281" s="165"/>
      <c r="E281" s="165"/>
      <c r="F281" s="165"/>
    </row>
    <row r="282" spans="1:6" x14ac:dyDescent="0.2">
      <c r="A282" s="165" t="s">
        <v>618</v>
      </c>
      <c r="B282" s="165"/>
      <c r="C282" s="165"/>
      <c r="D282" s="165"/>
      <c r="E282" s="165"/>
      <c r="F282" s="165"/>
    </row>
    <row r="283" spans="1:6" x14ac:dyDescent="0.2">
      <c r="A283" s="165" t="s">
        <v>619</v>
      </c>
      <c r="B283" s="165"/>
      <c r="C283" s="165"/>
      <c r="D283" s="165"/>
      <c r="E283" s="165"/>
      <c r="F283" s="165"/>
    </row>
    <row r="284" spans="1:6" x14ac:dyDescent="0.2">
      <c r="A284" s="164" t="s">
        <v>620</v>
      </c>
      <c r="B284" s="164"/>
      <c r="C284" s="164"/>
      <c r="D284" s="164"/>
      <c r="E284" s="164"/>
      <c r="F284" s="164"/>
    </row>
    <row r="285" spans="1:6" x14ac:dyDescent="0.2">
      <c r="A285" s="165" t="s">
        <v>621</v>
      </c>
      <c r="B285" s="165"/>
      <c r="C285" s="165"/>
      <c r="D285" s="165"/>
      <c r="E285" s="165"/>
      <c r="F285" s="165"/>
    </row>
  </sheetData>
  <mergeCells count="19">
    <mergeCell ref="A279:F279"/>
    <mergeCell ref="A280:F280"/>
    <mergeCell ref="A281:F281"/>
    <mergeCell ref="A275:F275"/>
    <mergeCell ref="A276:F276"/>
    <mergeCell ref="A278:F278"/>
    <mergeCell ref="A285:F285"/>
    <mergeCell ref="A1:F1"/>
    <mergeCell ref="B2:F2"/>
    <mergeCell ref="B3:F3"/>
    <mergeCell ref="B4:F4"/>
    <mergeCell ref="B5:F5"/>
    <mergeCell ref="A282:F282"/>
    <mergeCell ref="A283:F283"/>
    <mergeCell ref="A284:F284"/>
    <mergeCell ref="C270:E270"/>
    <mergeCell ref="C271:E271"/>
    <mergeCell ref="C272:E272"/>
    <mergeCell ref="C273:E273"/>
  </mergeCells>
  <dataValidations disablePrompts="1" count="2">
    <dataValidation type="list" allowBlank="1" showInputMessage="1" showErrorMessage="1" sqref="C6">
      <formula1>#REF!</formula1>
    </dataValidation>
    <dataValidation type="list" allowBlank="1" showInputMessage="1" showErrorMessage="1" sqref="C7 C232">
      <formula1>#REF!</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N357"/>
  <sheetViews>
    <sheetView showZeros="0" tabSelected="1" view="pageBreakPreview" zoomScaleNormal="100" zoomScaleSheetLayoutView="100" workbookViewId="0">
      <selection activeCell="E285" sqref="E9:E285"/>
    </sheetView>
  </sheetViews>
  <sheetFormatPr defaultRowHeight="12.75" x14ac:dyDescent="0.2"/>
  <cols>
    <col min="1" max="1" width="11.85546875" style="2" customWidth="1"/>
    <col min="2" max="2" width="77.5703125" style="2" customWidth="1"/>
    <col min="3" max="3" width="11.5703125" style="2" customWidth="1"/>
    <col min="4" max="4" width="9.28515625" style="2" customWidth="1"/>
    <col min="5" max="5" width="8.42578125" style="2" customWidth="1"/>
    <col min="6" max="6" width="11.7109375" style="2" customWidth="1"/>
    <col min="7" max="7" width="10.28515625" style="2" customWidth="1"/>
    <col min="8" max="8" width="9.5703125" style="2" customWidth="1"/>
    <col min="9" max="9" width="11.5703125" style="2" customWidth="1"/>
    <col min="10" max="10" width="8.140625" style="2" customWidth="1"/>
    <col min="11" max="11" width="11.5703125" style="2" customWidth="1"/>
    <col min="12" max="16384" width="9.140625" style="2"/>
  </cols>
  <sheetData>
    <row r="1" spans="1:14" ht="39" customHeight="1" x14ac:dyDescent="0.2">
      <c r="A1" s="168" t="s">
        <v>624</v>
      </c>
      <c r="B1" s="168"/>
      <c r="C1" s="168"/>
      <c r="D1" s="168"/>
      <c r="E1" s="168"/>
      <c r="F1" s="168"/>
    </row>
    <row r="2" spans="1:14" x14ac:dyDescent="0.2">
      <c r="A2" s="7" t="s">
        <v>8</v>
      </c>
      <c r="B2" s="174" t="s">
        <v>31</v>
      </c>
      <c r="C2" s="175"/>
      <c r="D2" s="175"/>
      <c r="E2" s="175"/>
      <c r="F2" s="176"/>
    </row>
    <row r="3" spans="1:14" x14ac:dyDescent="0.2">
      <c r="A3" s="7" t="s">
        <v>9</v>
      </c>
      <c r="B3" s="174" t="s">
        <v>32</v>
      </c>
      <c r="C3" s="175"/>
      <c r="D3" s="175"/>
      <c r="E3" s="175"/>
      <c r="F3" s="176"/>
    </row>
    <row r="4" spans="1:14" ht="24" customHeight="1" x14ac:dyDescent="0.2">
      <c r="A4" s="11" t="s">
        <v>28</v>
      </c>
      <c r="B4" s="177" t="s">
        <v>33</v>
      </c>
      <c r="C4" s="178"/>
      <c r="D4" s="178"/>
      <c r="E4" s="178"/>
      <c r="F4" s="179"/>
    </row>
    <row r="5" spans="1:14" ht="24" customHeight="1" x14ac:dyDescent="0.2">
      <c r="A5" s="11" t="s">
        <v>29</v>
      </c>
      <c r="B5" s="177" t="s">
        <v>34</v>
      </c>
      <c r="C5" s="178"/>
      <c r="D5" s="178"/>
      <c r="E5" s="178"/>
      <c r="F5" s="179"/>
    </row>
    <row r="6" spans="1:14" ht="36" x14ac:dyDescent="0.2">
      <c r="A6" s="17" t="s">
        <v>0</v>
      </c>
      <c r="B6" s="17" t="s">
        <v>1</v>
      </c>
      <c r="C6" s="18" t="s">
        <v>2</v>
      </c>
      <c r="D6" s="19" t="s">
        <v>3</v>
      </c>
      <c r="E6" s="19" t="s">
        <v>12</v>
      </c>
      <c r="F6" s="20" t="s">
        <v>13</v>
      </c>
      <c r="G6" s="75"/>
    </row>
    <row r="7" spans="1:14" x14ac:dyDescent="0.2">
      <c r="A7" s="43">
        <v>1</v>
      </c>
      <c r="B7" s="52" t="s">
        <v>182</v>
      </c>
      <c r="C7" s="44"/>
      <c r="D7" s="45"/>
      <c r="E7" s="45"/>
      <c r="F7" s="46"/>
      <c r="G7" s="75"/>
      <c r="H7" s="75"/>
      <c r="I7" s="75"/>
      <c r="J7" s="75"/>
      <c r="K7" s="75"/>
      <c r="L7" s="75"/>
      <c r="M7" s="75"/>
      <c r="N7" s="75"/>
    </row>
    <row r="8" spans="1:14" s="3" customFormat="1" ht="14.25" x14ac:dyDescent="0.2">
      <c r="A8" s="21"/>
      <c r="B8" s="117" t="s">
        <v>4</v>
      </c>
      <c r="C8" s="117"/>
      <c r="D8" s="117"/>
      <c r="E8" s="117"/>
      <c r="F8" s="117"/>
      <c r="G8" s="75"/>
      <c r="H8" s="75"/>
      <c r="I8" s="75"/>
      <c r="J8" s="75"/>
      <c r="K8" s="75"/>
      <c r="L8" s="75"/>
      <c r="M8" s="75"/>
      <c r="N8" s="75"/>
    </row>
    <row r="9" spans="1:14" ht="12.75" customHeight="1" x14ac:dyDescent="0.2">
      <c r="A9" s="47">
        <v>1.1000000000000001</v>
      </c>
      <c r="B9" s="104" t="s">
        <v>5</v>
      </c>
      <c r="C9" s="23" t="s">
        <v>25</v>
      </c>
      <c r="D9" s="63">
        <v>4.9800000000000004</v>
      </c>
      <c r="E9" s="63"/>
      <c r="F9" s="24">
        <f>ROUND(D9*E9,2)</f>
        <v>0</v>
      </c>
      <c r="G9" s="75"/>
      <c r="H9" s="75"/>
      <c r="I9" s="75"/>
      <c r="J9" s="75"/>
      <c r="K9" s="75"/>
      <c r="L9" s="75"/>
      <c r="M9" s="75"/>
      <c r="N9" s="75"/>
    </row>
    <row r="10" spans="1:14" ht="12.75" customHeight="1" x14ac:dyDescent="0.2">
      <c r="A10" s="47">
        <v>1.2</v>
      </c>
      <c r="B10" s="104" t="s">
        <v>16</v>
      </c>
      <c r="C10" s="23" t="s">
        <v>7</v>
      </c>
      <c r="D10" s="63">
        <v>159</v>
      </c>
      <c r="E10" s="63"/>
      <c r="F10" s="24">
        <f t="shared" ref="F10:F74" si="0">ROUND(D10*E10,2)</f>
        <v>0</v>
      </c>
      <c r="G10" s="75"/>
      <c r="H10" s="75"/>
      <c r="I10" s="75"/>
      <c r="J10" s="75"/>
      <c r="K10" s="75"/>
      <c r="L10" s="75"/>
      <c r="M10" s="75"/>
      <c r="N10" s="75"/>
    </row>
    <row r="11" spans="1:14" ht="13.5" customHeight="1" x14ac:dyDescent="0.2">
      <c r="A11" s="47" t="s">
        <v>189</v>
      </c>
      <c r="B11" s="104" t="s">
        <v>78</v>
      </c>
      <c r="C11" s="23" t="s">
        <v>176</v>
      </c>
      <c r="D11" s="63">
        <v>1061.7</v>
      </c>
      <c r="E11" s="63"/>
      <c r="F11" s="24">
        <f t="shared" si="0"/>
        <v>0</v>
      </c>
      <c r="G11" s="75"/>
      <c r="H11" s="75"/>
      <c r="I11" s="75"/>
      <c r="J11" s="75"/>
      <c r="K11" s="75"/>
      <c r="L11" s="75"/>
      <c r="M11" s="75"/>
      <c r="N11" s="75"/>
    </row>
    <row r="12" spans="1:14" ht="13.5" customHeight="1" x14ac:dyDescent="0.2">
      <c r="A12" s="47" t="s">
        <v>190</v>
      </c>
      <c r="B12" s="104" t="s">
        <v>80</v>
      </c>
      <c r="C12" s="23" t="s">
        <v>176</v>
      </c>
      <c r="D12" s="63">
        <v>248.4</v>
      </c>
      <c r="E12" s="63"/>
      <c r="F12" s="24">
        <f t="shared" si="0"/>
        <v>0</v>
      </c>
      <c r="G12" s="75"/>
      <c r="H12" s="75"/>
      <c r="I12" s="75"/>
      <c r="J12" s="75"/>
      <c r="K12" s="75"/>
      <c r="L12" s="75"/>
      <c r="M12" s="75"/>
      <c r="N12" s="75"/>
    </row>
    <row r="13" spans="1:14" ht="13.5" customHeight="1" x14ac:dyDescent="0.2">
      <c r="A13" s="47" t="s">
        <v>191</v>
      </c>
      <c r="B13" s="104" t="s">
        <v>79</v>
      </c>
      <c r="C13" s="23" t="s">
        <v>176</v>
      </c>
      <c r="D13" s="63">
        <v>48.9</v>
      </c>
      <c r="E13" s="63"/>
      <c r="F13" s="24">
        <f t="shared" si="0"/>
        <v>0</v>
      </c>
      <c r="G13" s="75"/>
      <c r="H13" s="75"/>
      <c r="I13" s="75"/>
      <c r="J13" s="75"/>
      <c r="K13" s="75"/>
      <c r="L13" s="75"/>
      <c r="M13" s="75"/>
      <c r="N13" s="75"/>
    </row>
    <row r="14" spans="1:14" ht="12.75" customHeight="1" x14ac:dyDescent="0.2">
      <c r="A14" s="47" t="s">
        <v>192</v>
      </c>
      <c r="B14" s="104" t="s">
        <v>20</v>
      </c>
      <c r="C14" s="23" t="s">
        <v>7</v>
      </c>
      <c r="D14" s="63">
        <v>5739</v>
      </c>
      <c r="E14" s="63"/>
      <c r="F14" s="24">
        <f t="shared" si="0"/>
        <v>0</v>
      </c>
      <c r="G14" s="75"/>
      <c r="H14" s="75"/>
      <c r="I14" s="75"/>
      <c r="J14" s="75"/>
      <c r="K14" s="75"/>
      <c r="L14" s="75"/>
      <c r="M14" s="75"/>
      <c r="N14" s="75"/>
    </row>
    <row r="15" spans="1:14" ht="13.5" customHeight="1" x14ac:dyDescent="0.2">
      <c r="A15" s="47" t="s">
        <v>193</v>
      </c>
      <c r="B15" s="104" t="s">
        <v>64</v>
      </c>
      <c r="C15" s="23" t="s">
        <v>176</v>
      </c>
      <c r="D15" s="63">
        <v>369.9</v>
      </c>
      <c r="E15" s="63"/>
      <c r="F15" s="24">
        <f t="shared" si="0"/>
        <v>0</v>
      </c>
      <c r="G15" s="75"/>
      <c r="H15" s="75"/>
      <c r="I15" s="75"/>
      <c r="J15" s="75"/>
      <c r="K15" s="75"/>
      <c r="L15" s="75"/>
      <c r="M15" s="75"/>
      <c r="N15" s="75"/>
    </row>
    <row r="16" spans="1:14" ht="13.5" customHeight="1" x14ac:dyDescent="0.2">
      <c r="A16" s="47" t="s">
        <v>194</v>
      </c>
      <c r="B16" s="104" t="s">
        <v>75</v>
      </c>
      <c r="C16" s="23" t="s">
        <v>176</v>
      </c>
      <c r="D16" s="63">
        <v>8</v>
      </c>
      <c r="E16" s="63"/>
      <c r="F16" s="24">
        <f t="shared" si="0"/>
        <v>0</v>
      </c>
      <c r="G16" s="75"/>
      <c r="H16" s="75"/>
      <c r="I16" s="75"/>
      <c r="J16" s="75"/>
      <c r="K16" s="75"/>
      <c r="L16" s="75"/>
      <c r="M16" s="75"/>
      <c r="N16" s="75"/>
    </row>
    <row r="17" spans="1:14" ht="21" customHeight="1" x14ac:dyDescent="0.2">
      <c r="A17" s="47" t="s">
        <v>195</v>
      </c>
      <c r="B17" s="104" t="s">
        <v>458</v>
      </c>
      <c r="C17" s="23" t="s">
        <v>10</v>
      </c>
      <c r="D17" s="63">
        <v>2</v>
      </c>
      <c r="E17" s="63"/>
      <c r="F17" s="24">
        <f t="shared" si="0"/>
        <v>0</v>
      </c>
      <c r="G17" s="75"/>
      <c r="H17" s="75"/>
      <c r="I17" s="75"/>
      <c r="J17" s="75"/>
      <c r="K17" s="75"/>
      <c r="L17" s="75"/>
      <c r="M17" s="75"/>
      <c r="N17" s="75"/>
    </row>
    <row r="18" spans="1:14" ht="13.5" customHeight="1" x14ac:dyDescent="0.2">
      <c r="A18" s="47" t="s">
        <v>465</v>
      </c>
      <c r="B18" s="104" t="s">
        <v>76</v>
      </c>
      <c r="C18" s="23" t="s">
        <v>176</v>
      </c>
      <c r="D18" s="63">
        <v>77</v>
      </c>
      <c r="E18" s="63"/>
      <c r="F18" s="24">
        <f t="shared" si="0"/>
        <v>0</v>
      </c>
      <c r="G18" s="75"/>
      <c r="H18" s="75"/>
      <c r="I18" s="75"/>
      <c r="J18" s="75"/>
      <c r="K18" s="75"/>
      <c r="L18" s="75"/>
      <c r="M18" s="75"/>
      <c r="N18" s="75"/>
    </row>
    <row r="19" spans="1:14" ht="24" x14ac:dyDescent="0.2">
      <c r="A19" s="47" t="s">
        <v>329</v>
      </c>
      <c r="B19" s="142" t="s">
        <v>459</v>
      </c>
      <c r="C19" s="23" t="s">
        <v>10</v>
      </c>
      <c r="D19" s="63">
        <v>3</v>
      </c>
      <c r="E19" s="63"/>
      <c r="F19" s="24">
        <f t="shared" si="0"/>
        <v>0</v>
      </c>
      <c r="G19" s="75"/>
      <c r="H19" s="75"/>
      <c r="I19" s="75"/>
      <c r="J19" s="75"/>
      <c r="K19" s="75"/>
      <c r="L19" s="75"/>
      <c r="M19" s="75"/>
      <c r="N19" s="75"/>
    </row>
    <row r="20" spans="1:14" ht="24" x14ac:dyDescent="0.2">
      <c r="A20" s="47" t="s">
        <v>330</v>
      </c>
      <c r="B20" s="142" t="s">
        <v>460</v>
      </c>
      <c r="C20" s="23" t="s">
        <v>10</v>
      </c>
      <c r="D20" s="63">
        <v>3</v>
      </c>
      <c r="E20" s="63"/>
      <c r="F20" s="24">
        <f t="shared" si="0"/>
        <v>0</v>
      </c>
      <c r="G20" s="75"/>
      <c r="H20" s="75"/>
      <c r="I20" s="75"/>
      <c r="J20" s="75"/>
      <c r="K20" s="75"/>
      <c r="L20" s="75"/>
      <c r="M20" s="75"/>
      <c r="N20" s="75"/>
    </row>
    <row r="21" spans="1:14" ht="24" x14ac:dyDescent="0.2">
      <c r="A21" s="47" t="s">
        <v>196</v>
      </c>
      <c r="B21" s="142" t="s">
        <v>461</v>
      </c>
      <c r="C21" s="23" t="s">
        <v>10</v>
      </c>
      <c r="D21" s="63">
        <v>6</v>
      </c>
      <c r="E21" s="63"/>
      <c r="F21" s="24">
        <f t="shared" si="0"/>
        <v>0</v>
      </c>
      <c r="G21" s="75"/>
      <c r="H21" s="75"/>
      <c r="I21" s="75"/>
      <c r="J21" s="75"/>
      <c r="K21" s="75"/>
      <c r="L21" s="75"/>
      <c r="M21" s="75"/>
      <c r="N21" s="75"/>
    </row>
    <row r="22" spans="1:14" ht="24" x14ac:dyDescent="0.2">
      <c r="A22" s="47" t="s">
        <v>197</v>
      </c>
      <c r="B22" s="139" t="s">
        <v>602</v>
      </c>
      <c r="C22" s="23" t="s">
        <v>10</v>
      </c>
      <c r="D22" s="63">
        <v>1</v>
      </c>
      <c r="E22" s="63"/>
      <c r="F22" s="24">
        <f t="shared" si="0"/>
        <v>0</v>
      </c>
      <c r="G22" s="75"/>
      <c r="H22" s="75"/>
      <c r="I22" s="75"/>
      <c r="J22" s="75"/>
      <c r="K22" s="75"/>
      <c r="L22" s="75"/>
      <c r="M22" s="75"/>
      <c r="N22" s="75"/>
    </row>
    <row r="23" spans="1:14" ht="24" x14ac:dyDescent="0.2">
      <c r="A23" s="47" t="s">
        <v>198</v>
      </c>
      <c r="B23" s="139" t="s">
        <v>603</v>
      </c>
      <c r="C23" s="23" t="s">
        <v>10</v>
      </c>
      <c r="D23" s="63">
        <v>3</v>
      </c>
      <c r="E23" s="63"/>
      <c r="F23" s="24">
        <f t="shared" si="0"/>
        <v>0</v>
      </c>
      <c r="G23" s="75"/>
      <c r="H23" s="75"/>
      <c r="I23" s="75"/>
      <c r="J23" s="75"/>
      <c r="K23" s="75"/>
      <c r="L23" s="75"/>
      <c r="M23" s="75"/>
      <c r="N23" s="75"/>
    </row>
    <row r="24" spans="1:14" ht="36" x14ac:dyDescent="0.2">
      <c r="A24" s="47" t="s">
        <v>199</v>
      </c>
      <c r="B24" s="139" t="s">
        <v>462</v>
      </c>
      <c r="C24" s="23" t="s">
        <v>7</v>
      </c>
      <c r="D24" s="63">
        <v>878.4</v>
      </c>
      <c r="E24" s="108"/>
      <c r="F24" s="24">
        <f t="shared" si="0"/>
        <v>0</v>
      </c>
      <c r="G24" s="75"/>
      <c r="H24" s="75"/>
      <c r="I24" s="75"/>
      <c r="J24" s="75"/>
      <c r="K24" s="75"/>
      <c r="L24" s="75"/>
      <c r="M24" s="75"/>
      <c r="N24" s="75"/>
    </row>
    <row r="25" spans="1:14" ht="36" x14ac:dyDescent="0.2">
      <c r="A25" s="47" t="s">
        <v>200</v>
      </c>
      <c r="B25" s="139" t="s">
        <v>604</v>
      </c>
      <c r="C25" s="23" t="s">
        <v>7</v>
      </c>
      <c r="D25" s="63">
        <v>919.4</v>
      </c>
      <c r="E25" s="108"/>
      <c r="F25" s="24">
        <f t="shared" si="0"/>
        <v>0</v>
      </c>
      <c r="G25" s="75"/>
      <c r="H25" s="75"/>
      <c r="I25" s="75"/>
      <c r="J25" s="75"/>
      <c r="K25" s="75"/>
      <c r="L25" s="75"/>
      <c r="M25" s="75"/>
      <c r="N25" s="75"/>
    </row>
    <row r="26" spans="1:14" ht="36" x14ac:dyDescent="0.2">
      <c r="A26" s="47" t="s">
        <v>201</v>
      </c>
      <c r="B26" s="139" t="s">
        <v>601</v>
      </c>
      <c r="C26" s="23" t="s">
        <v>7</v>
      </c>
      <c r="D26" s="63">
        <v>1603.9</v>
      </c>
      <c r="E26" s="63"/>
      <c r="F26" s="24">
        <f t="shared" si="0"/>
        <v>0</v>
      </c>
      <c r="G26" s="75"/>
      <c r="H26" s="75"/>
      <c r="I26" s="75"/>
      <c r="J26" s="75"/>
      <c r="K26" s="75"/>
      <c r="L26" s="75"/>
      <c r="M26" s="75"/>
      <c r="N26" s="75"/>
    </row>
    <row r="27" spans="1:14" ht="24" x14ac:dyDescent="0.2">
      <c r="A27" s="47" t="s">
        <v>202</v>
      </c>
      <c r="B27" s="142" t="s">
        <v>463</v>
      </c>
      <c r="C27" s="23" t="s">
        <v>10</v>
      </c>
      <c r="D27" s="63">
        <v>14</v>
      </c>
      <c r="E27" s="63"/>
      <c r="F27" s="24">
        <f t="shared" si="0"/>
        <v>0</v>
      </c>
      <c r="G27" s="75"/>
      <c r="H27" s="75"/>
      <c r="I27" s="75"/>
      <c r="J27" s="75"/>
      <c r="K27" s="75"/>
      <c r="L27" s="75"/>
      <c r="M27" s="75"/>
      <c r="N27" s="75"/>
    </row>
    <row r="28" spans="1:14" ht="12.75" customHeight="1" x14ac:dyDescent="0.2">
      <c r="A28" s="47" t="s">
        <v>203</v>
      </c>
      <c r="B28" s="139" t="s">
        <v>464</v>
      </c>
      <c r="C28" s="23" t="s">
        <v>7</v>
      </c>
      <c r="D28" s="63">
        <v>106.8</v>
      </c>
      <c r="E28" s="63"/>
      <c r="F28" s="24">
        <f t="shared" si="0"/>
        <v>0</v>
      </c>
      <c r="G28" s="75"/>
      <c r="H28" s="75"/>
      <c r="I28" s="75"/>
      <c r="J28" s="75"/>
      <c r="K28" s="75"/>
      <c r="L28" s="75"/>
      <c r="M28" s="75"/>
      <c r="N28" s="75"/>
    </row>
    <row r="29" spans="1:14" ht="12.75" customHeight="1" x14ac:dyDescent="0.2">
      <c r="A29" s="47"/>
      <c r="B29" s="117" t="s">
        <v>15</v>
      </c>
      <c r="C29" s="133"/>
      <c r="D29" s="111"/>
      <c r="E29" s="111"/>
      <c r="F29" s="24">
        <f t="shared" si="0"/>
        <v>0</v>
      </c>
      <c r="G29" s="75"/>
      <c r="H29" s="75"/>
      <c r="I29" s="75"/>
      <c r="J29" s="75"/>
      <c r="K29" s="75"/>
      <c r="L29" s="75"/>
      <c r="M29" s="75"/>
      <c r="N29" s="75"/>
    </row>
    <row r="30" spans="1:14" ht="13.5" customHeight="1" x14ac:dyDescent="0.2">
      <c r="A30" s="47" t="s">
        <v>204</v>
      </c>
      <c r="B30" s="142" t="s">
        <v>177</v>
      </c>
      <c r="C30" s="23" t="s">
        <v>176</v>
      </c>
      <c r="D30" s="63">
        <v>5597.5</v>
      </c>
      <c r="E30" s="63"/>
      <c r="F30" s="24">
        <f t="shared" si="0"/>
        <v>0</v>
      </c>
      <c r="G30" s="75"/>
      <c r="H30" s="75"/>
      <c r="I30" s="75"/>
      <c r="J30" s="75"/>
      <c r="K30" s="75"/>
      <c r="L30" s="75"/>
      <c r="M30" s="75"/>
      <c r="N30" s="75"/>
    </row>
    <row r="31" spans="1:14" ht="13.5" customHeight="1" x14ac:dyDescent="0.2">
      <c r="A31" s="47" t="s">
        <v>205</v>
      </c>
      <c r="B31" s="104" t="s">
        <v>26</v>
      </c>
      <c r="C31" s="23" t="s">
        <v>176</v>
      </c>
      <c r="D31" s="63">
        <v>1382.6</v>
      </c>
      <c r="E31" s="63"/>
      <c r="F31" s="24">
        <f t="shared" si="0"/>
        <v>0</v>
      </c>
      <c r="G31" s="75"/>
      <c r="H31" s="75"/>
      <c r="I31" s="75"/>
      <c r="J31" s="75"/>
      <c r="K31" s="75"/>
      <c r="L31" s="75"/>
      <c r="M31" s="75"/>
      <c r="N31" s="75"/>
    </row>
    <row r="32" spans="1:14" ht="13.5" customHeight="1" x14ac:dyDescent="0.2">
      <c r="A32" s="47" t="s">
        <v>206</v>
      </c>
      <c r="B32" s="104" t="s">
        <v>77</v>
      </c>
      <c r="C32" s="23" t="s">
        <v>176</v>
      </c>
      <c r="D32" s="63">
        <v>12853.5</v>
      </c>
      <c r="E32" s="63"/>
      <c r="F32" s="24">
        <f t="shared" ref="F32" si="1">ROUND(D32*E32,2)</f>
        <v>0</v>
      </c>
      <c r="G32" s="75"/>
      <c r="H32" s="75"/>
      <c r="I32" s="75"/>
      <c r="J32" s="75"/>
      <c r="K32" s="75"/>
      <c r="L32" s="75"/>
      <c r="M32" s="75"/>
      <c r="N32" s="75"/>
    </row>
    <row r="33" spans="1:14" ht="13.5" customHeight="1" x14ac:dyDescent="0.2">
      <c r="A33" s="47" t="s">
        <v>207</v>
      </c>
      <c r="B33" s="104" t="s">
        <v>628</v>
      </c>
      <c r="C33" s="23" t="s">
        <v>176</v>
      </c>
      <c r="D33" s="63">
        <v>1752.8</v>
      </c>
      <c r="E33" s="63"/>
      <c r="F33" s="24">
        <f t="shared" si="0"/>
        <v>0</v>
      </c>
      <c r="G33" s="75"/>
      <c r="H33" s="75"/>
      <c r="I33" s="75"/>
      <c r="J33" s="75"/>
      <c r="K33" s="75"/>
      <c r="L33" s="75"/>
      <c r="M33" s="75"/>
      <c r="N33" s="75"/>
    </row>
    <row r="34" spans="1:14" ht="12.75" customHeight="1" x14ac:dyDescent="0.2">
      <c r="A34" s="47"/>
      <c r="B34" s="117" t="s">
        <v>11</v>
      </c>
      <c r="C34" s="133"/>
      <c r="D34" s="111"/>
      <c r="E34" s="111"/>
      <c r="F34" s="24">
        <f t="shared" si="0"/>
        <v>0</v>
      </c>
      <c r="G34" s="75"/>
      <c r="H34" s="75"/>
      <c r="I34" s="75"/>
      <c r="J34" s="75"/>
      <c r="K34" s="75"/>
      <c r="L34" s="75"/>
      <c r="M34" s="75"/>
      <c r="N34" s="75"/>
    </row>
    <row r="35" spans="1:14" ht="13.5" customHeight="1" x14ac:dyDescent="0.2">
      <c r="A35" s="47" t="s">
        <v>208</v>
      </c>
      <c r="B35" s="104" t="s">
        <v>637</v>
      </c>
      <c r="C35" s="23" t="s">
        <v>609</v>
      </c>
      <c r="D35" s="63">
        <v>11088.1</v>
      </c>
      <c r="E35" s="63"/>
      <c r="F35" s="24">
        <f t="shared" si="0"/>
        <v>0</v>
      </c>
      <c r="G35" s="75"/>
      <c r="H35" s="75"/>
      <c r="I35" s="75"/>
      <c r="J35" s="75"/>
      <c r="K35" s="75"/>
      <c r="L35" s="75"/>
      <c r="M35" s="75"/>
      <c r="N35" s="75"/>
    </row>
    <row r="36" spans="1:14" ht="13.5" customHeight="1" x14ac:dyDescent="0.2">
      <c r="A36" s="47" t="s">
        <v>209</v>
      </c>
      <c r="B36" s="104" t="s">
        <v>638</v>
      </c>
      <c r="C36" s="23" t="s">
        <v>609</v>
      </c>
      <c r="D36" s="63">
        <v>11088.1</v>
      </c>
      <c r="E36" s="63"/>
      <c r="F36" s="24">
        <f t="shared" si="0"/>
        <v>0</v>
      </c>
      <c r="G36" s="75"/>
      <c r="H36" s="75"/>
      <c r="I36" s="75"/>
      <c r="J36" s="75"/>
      <c r="K36" s="75"/>
      <c r="L36" s="75"/>
      <c r="M36" s="75"/>
      <c r="N36" s="75"/>
    </row>
    <row r="37" spans="1:14" ht="12.75" customHeight="1" x14ac:dyDescent="0.2">
      <c r="A37" s="47"/>
      <c r="B37" s="117" t="s">
        <v>14</v>
      </c>
      <c r="C37" s="133"/>
      <c r="D37" s="111"/>
      <c r="E37" s="111"/>
      <c r="F37" s="24">
        <f t="shared" si="0"/>
        <v>0</v>
      </c>
      <c r="G37" s="75"/>
      <c r="H37" s="75"/>
      <c r="I37" s="75"/>
      <c r="J37" s="75"/>
      <c r="K37" s="75"/>
      <c r="L37" s="75"/>
      <c r="M37" s="75"/>
      <c r="N37" s="75"/>
    </row>
    <row r="38" spans="1:14" ht="13.5" customHeight="1" x14ac:dyDescent="0.2">
      <c r="A38" s="47" t="s">
        <v>210</v>
      </c>
      <c r="B38" s="22" t="s">
        <v>626</v>
      </c>
      <c r="C38" s="23" t="s">
        <v>609</v>
      </c>
      <c r="D38" s="63">
        <v>5204.3999999999996</v>
      </c>
      <c r="E38" s="63"/>
      <c r="F38" s="24">
        <f t="shared" si="0"/>
        <v>0</v>
      </c>
      <c r="G38" s="75"/>
      <c r="H38" s="75"/>
      <c r="I38" s="75"/>
      <c r="J38" s="75"/>
      <c r="K38" s="75"/>
      <c r="L38" s="75"/>
      <c r="M38" s="75"/>
      <c r="N38" s="75"/>
    </row>
    <row r="39" spans="1:14" ht="13.5" customHeight="1" x14ac:dyDescent="0.2">
      <c r="A39" s="47" t="s">
        <v>211</v>
      </c>
      <c r="B39" s="104" t="s">
        <v>90</v>
      </c>
      <c r="C39" s="23" t="s">
        <v>609</v>
      </c>
      <c r="D39" s="63">
        <v>4417.3999999999996</v>
      </c>
      <c r="E39" s="63"/>
      <c r="F39" s="24">
        <f t="shared" si="0"/>
        <v>0</v>
      </c>
      <c r="G39" s="75"/>
      <c r="H39" s="75"/>
      <c r="I39" s="75"/>
      <c r="J39" s="75"/>
      <c r="K39" s="75"/>
      <c r="L39" s="75"/>
      <c r="M39" s="75"/>
      <c r="N39" s="75"/>
    </row>
    <row r="40" spans="1:14" ht="13.5" customHeight="1" x14ac:dyDescent="0.2">
      <c r="A40" s="47" t="s">
        <v>212</v>
      </c>
      <c r="B40" s="104" t="s">
        <v>457</v>
      </c>
      <c r="C40" s="23" t="s">
        <v>609</v>
      </c>
      <c r="D40" s="63">
        <v>92.9</v>
      </c>
      <c r="E40" s="63"/>
      <c r="F40" s="24">
        <f t="shared" si="0"/>
        <v>0</v>
      </c>
      <c r="G40" s="75"/>
      <c r="H40" s="75"/>
      <c r="I40" s="75"/>
      <c r="J40" s="75"/>
      <c r="K40" s="75"/>
      <c r="L40" s="75"/>
      <c r="M40" s="75"/>
      <c r="N40" s="75"/>
    </row>
    <row r="41" spans="1:14" ht="13.5" customHeight="1" x14ac:dyDescent="0.2">
      <c r="A41" s="47" t="s">
        <v>213</v>
      </c>
      <c r="B41" s="104" t="s">
        <v>181</v>
      </c>
      <c r="C41" s="23" t="s">
        <v>609</v>
      </c>
      <c r="D41" s="63">
        <v>184.1</v>
      </c>
      <c r="E41" s="63"/>
      <c r="F41" s="24">
        <f t="shared" si="0"/>
        <v>0</v>
      </c>
      <c r="G41" s="75"/>
      <c r="H41" s="75"/>
      <c r="I41" s="75"/>
      <c r="J41" s="75"/>
      <c r="K41" s="75"/>
      <c r="L41" s="75"/>
      <c r="M41" s="75"/>
      <c r="N41" s="75"/>
    </row>
    <row r="42" spans="1:14" ht="13.5" customHeight="1" x14ac:dyDescent="0.2">
      <c r="A42" s="47" t="s">
        <v>214</v>
      </c>
      <c r="B42" s="22" t="s">
        <v>68</v>
      </c>
      <c r="C42" s="23" t="s">
        <v>609</v>
      </c>
      <c r="D42" s="63">
        <v>9755.7999999999993</v>
      </c>
      <c r="E42" s="63"/>
      <c r="F42" s="24">
        <f t="shared" si="0"/>
        <v>0</v>
      </c>
      <c r="G42" s="75"/>
      <c r="H42" s="75"/>
      <c r="I42" s="75"/>
      <c r="J42" s="75"/>
      <c r="K42" s="75"/>
      <c r="L42" s="75"/>
      <c r="M42" s="75"/>
      <c r="N42" s="75"/>
    </row>
    <row r="43" spans="1:14" ht="13.5" customHeight="1" x14ac:dyDescent="0.2">
      <c r="A43" s="47" t="s">
        <v>215</v>
      </c>
      <c r="B43" s="22" t="s">
        <v>250</v>
      </c>
      <c r="C43" s="23" t="s">
        <v>609</v>
      </c>
      <c r="D43" s="63">
        <v>9.6999999999999993</v>
      </c>
      <c r="E43" s="63"/>
      <c r="F43" s="24">
        <f t="shared" si="0"/>
        <v>0</v>
      </c>
      <c r="G43" s="75"/>
      <c r="H43" s="75"/>
      <c r="I43" s="75"/>
      <c r="J43" s="75"/>
      <c r="K43" s="75"/>
      <c r="L43" s="75"/>
      <c r="M43" s="75"/>
      <c r="N43" s="75"/>
    </row>
    <row r="44" spans="1:14" ht="13.5" customHeight="1" x14ac:dyDescent="0.2">
      <c r="A44" s="47" t="s">
        <v>216</v>
      </c>
      <c r="B44" s="22" t="s">
        <v>178</v>
      </c>
      <c r="C44" s="23" t="s">
        <v>609</v>
      </c>
      <c r="D44" s="163">
        <v>16292.5</v>
      </c>
      <c r="E44" s="63"/>
      <c r="F44" s="24">
        <f t="shared" si="0"/>
        <v>0</v>
      </c>
      <c r="G44" s="75"/>
      <c r="H44" s="75"/>
      <c r="I44" s="75"/>
      <c r="J44" s="75"/>
      <c r="K44" s="75"/>
      <c r="L44" s="75"/>
      <c r="M44" s="75"/>
      <c r="N44" s="75"/>
    </row>
    <row r="45" spans="1:14" ht="13.5" customHeight="1" x14ac:dyDescent="0.2">
      <c r="A45" s="47" t="s">
        <v>217</v>
      </c>
      <c r="B45" s="22" t="s">
        <v>179</v>
      </c>
      <c r="C45" s="23" t="s">
        <v>609</v>
      </c>
      <c r="D45" s="163">
        <v>16292.5</v>
      </c>
      <c r="E45" s="63"/>
      <c r="F45" s="24">
        <f t="shared" si="0"/>
        <v>0</v>
      </c>
      <c r="G45" s="75"/>
      <c r="H45" s="75"/>
      <c r="I45" s="75"/>
      <c r="J45" s="75"/>
      <c r="K45" s="75"/>
      <c r="L45" s="75"/>
      <c r="M45" s="75"/>
      <c r="N45" s="75"/>
    </row>
    <row r="46" spans="1:14" ht="13.5" customHeight="1" x14ac:dyDescent="0.2">
      <c r="A46" s="47" t="s">
        <v>218</v>
      </c>
      <c r="B46" s="22" t="s">
        <v>30</v>
      </c>
      <c r="C46" s="23" t="s">
        <v>609</v>
      </c>
      <c r="D46" s="63">
        <v>4779.5</v>
      </c>
      <c r="E46" s="63"/>
      <c r="F46" s="24">
        <f t="shared" si="0"/>
        <v>0</v>
      </c>
      <c r="G46" s="75"/>
      <c r="H46" s="75"/>
      <c r="I46" s="75"/>
      <c r="J46" s="75"/>
      <c r="K46" s="75"/>
      <c r="L46" s="75"/>
      <c r="M46" s="75"/>
      <c r="N46" s="75"/>
    </row>
    <row r="47" spans="1:14" ht="21.75" customHeight="1" x14ac:dyDescent="0.2">
      <c r="A47" s="47" t="s">
        <v>219</v>
      </c>
      <c r="B47" s="22" t="s">
        <v>180</v>
      </c>
      <c r="C47" s="23" t="s">
        <v>609</v>
      </c>
      <c r="D47" s="63">
        <v>4509.3999999999996</v>
      </c>
      <c r="E47" s="63"/>
      <c r="F47" s="24">
        <f t="shared" si="0"/>
        <v>0</v>
      </c>
      <c r="G47" s="75"/>
      <c r="H47" s="75"/>
      <c r="I47" s="75"/>
      <c r="J47" s="75"/>
      <c r="K47" s="75"/>
      <c r="L47" s="75"/>
      <c r="M47" s="75"/>
      <c r="N47" s="75"/>
    </row>
    <row r="48" spans="1:14" ht="13.5" customHeight="1" x14ac:dyDescent="0.2">
      <c r="A48" s="47" t="s">
        <v>220</v>
      </c>
      <c r="B48" s="104" t="s">
        <v>69</v>
      </c>
      <c r="C48" s="23" t="s">
        <v>176</v>
      </c>
      <c r="D48" s="63">
        <v>11051.779999999999</v>
      </c>
      <c r="E48" s="63"/>
      <c r="F48" s="24">
        <f t="shared" si="0"/>
        <v>0</v>
      </c>
      <c r="G48" s="75"/>
      <c r="H48" s="75"/>
      <c r="I48" s="75"/>
      <c r="J48" s="75"/>
      <c r="K48" s="75"/>
      <c r="L48" s="75"/>
      <c r="M48" s="75"/>
      <c r="N48" s="75"/>
    </row>
    <row r="49" spans="1:14" ht="13.5" customHeight="1" x14ac:dyDescent="0.2">
      <c r="A49" s="47" t="s">
        <v>466</v>
      </c>
      <c r="B49" s="104" t="s">
        <v>70</v>
      </c>
      <c r="C49" s="23" t="s">
        <v>176</v>
      </c>
      <c r="D49" s="63">
        <v>1352.4</v>
      </c>
      <c r="E49" s="63"/>
      <c r="F49" s="24">
        <f t="shared" si="0"/>
        <v>0</v>
      </c>
      <c r="G49" s="75"/>
      <c r="H49" s="75"/>
      <c r="I49" s="75"/>
      <c r="J49" s="75"/>
      <c r="K49" s="75"/>
      <c r="L49" s="75"/>
      <c r="M49" s="75"/>
      <c r="N49" s="75"/>
    </row>
    <row r="50" spans="1:14" ht="11.25" customHeight="1" x14ac:dyDescent="0.2">
      <c r="A50" s="47"/>
      <c r="B50" s="109" t="s">
        <v>19</v>
      </c>
      <c r="C50" s="133"/>
      <c r="D50" s="111">
        <v>0</v>
      </c>
      <c r="E50" s="111"/>
      <c r="F50" s="24">
        <f t="shared" si="0"/>
        <v>0</v>
      </c>
      <c r="G50" s="75"/>
      <c r="H50" s="75"/>
      <c r="I50" s="75"/>
      <c r="J50" s="75"/>
      <c r="K50" s="75"/>
      <c r="L50" s="75"/>
      <c r="M50" s="75"/>
      <c r="N50" s="75"/>
    </row>
    <row r="51" spans="1:14" ht="12.75" customHeight="1" x14ac:dyDescent="0.2">
      <c r="A51" s="47" t="s">
        <v>467</v>
      </c>
      <c r="B51" s="104" t="s">
        <v>17</v>
      </c>
      <c r="C51" s="23" t="s">
        <v>10</v>
      </c>
      <c r="D51" s="63">
        <v>44</v>
      </c>
      <c r="E51" s="63"/>
      <c r="F51" s="24">
        <f t="shared" si="0"/>
        <v>0</v>
      </c>
      <c r="G51" s="75"/>
      <c r="H51" s="75"/>
      <c r="I51" s="75"/>
      <c r="J51" s="75"/>
      <c r="K51" s="75"/>
      <c r="L51" s="75"/>
      <c r="M51" s="75"/>
      <c r="N51" s="75"/>
    </row>
    <row r="52" spans="1:14" ht="12.75" customHeight="1" x14ac:dyDescent="0.2">
      <c r="A52" s="47" t="s">
        <v>468</v>
      </c>
      <c r="B52" s="104" t="s">
        <v>24</v>
      </c>
      <c r="C52" s="23" t="s">
        <v>10</v>
      </c>
      <c r="D52" s="63">
        <v>56</v>
      </c>
      <c r="E52" s="63"/>
      <c r="F52" s="24">
        <f t="shared" si="0"/>
        <v>0</v>
      </c>
      <c r="G52" s="75"/>
      <c r="H52" s="75"/>
      <c r="I52" s="75"/>
      <c r="J52" s="75"/>
      <c r="K52" s="75"/>
      <c r="L52" s="75"/>
      <c r="M52" s="75"/>
      <c r="N52" s="75"/>
    </row>
    <row r="53" spans="1:14" ht="13.5" customHeight="1" x14ac:dyDescent="0.2">
      <c r="A53" s="47" t="s">
        <v>469</v>
      </c>
      <c r="B53" s="104" t="s">
        <v>27</v>
      </c>
      <c r="C53" s="23" t="s">
        <v>609</v>
      </c>
      <c r="D53" s="63">
        <v>73.2</v>
      </c>
      <c r="E53" s="63"/>
      <c r="F53" s="24">
        <f t="shared" si="0"/>
        <v>0</v>
      </c>
      <c r="G53" s="75"/>
      <c r="H53" s="75"/>
      <c r="I53" s="75"/>
      <c r="J53" s="75"/>
      <c r="K53" s="75"/>
      <c r="L53" s="75"/>
      <c r="M53" s="75"/>
      <c r="N53" s="75"/>
    </row>
    <row r="54" spans="1:14" ht="12.75" customHeight="1" x14ac:dyDescent="0.2">
      <c r="A54" s="47"/>
      <c r="B54" s="109" t="s">
        <v>23</v>
      </c>
      <c r="C54" s="133"/>
      <c r="D54" s="111">
        <v>0</v>
      </c>
      <c r="E54" s="111"/>
      <c r="F54" s="24">
        <f t="shared" si="0"/>
        <v>0</v>
      </c>
      <c r="G54" s="75"/>
      <c r="H54" s="75"/>
      <c r="I54" s="75"/>
      <c r="J54" s="75"/>
      <c r="K54" s="75"/>
      <c r="L54" s="75"/>
      <c r="M54" s="75"/>
      <c r="N54" s="75"/>
    </row>
    <row r="55" spans="1:14" ht="12.75" customHeight="1" x14ac:dyDescent="0.2">
      <c r="A55" s="47" t="s">
        <v>470</v>
      </c>
      <c r="B55" s="104" t="s">
        <v>21</v>
      </c>
      <c r="C55" s="23" t="s">
        <v>7</v>
      </c>
      <c r="D55" s="63">
        <v>3690.1</v>
      </c>
      <c r="E55" s="63"/>
      <c r="F55" s="24">
        <f t="shared" si="0"/>
        <v>0</v>
      </c>
      <c r="G55" s="75"/>
      <c r="H55" s="75"/>
      <c r="I55" s="75"/>
      <c r="J55" s="75"/>
      <c r="K55" s="75"/>
      <c r="L55" s="75"/>
      <c r="M55" s="75"/>
      <c r="N55" s="75"/>
    </row>
    <row r="56" spans="1:14" ht="12.75" customHeight="1" x14ac:dyDescent="0.2">
      <c r="A56" s="47" t="s">
        <v>474</v>
      </c>
      <c r="B56" s="104" t="s">
        <v>22</v>
      </c>
      <c r="C56" s="23" t="s">
        <v>7</v>
      </c>
      <c r="D56" s="63">
        <v>195</v>
      </c>
      <c r="E56" s="63"/>
      <c r="F56" s="24">
        <f t="shared" si="0"/>
        <v>0</v>
      </c>
      <c r="G56" s="75"/>
      <c r="H56" s="75"/>
      <c r="I56" s="75"/>
      <c r="J56" s="75"/>
      <c r="K56" s="75"/>
      <c r="L56" s="75"/>
      <c r="M56" s="75"/>
      <c r="N56" s="75"/>
    </row>
    <row r="57" spans="1:14" ht="12.75" customHeight="1" x14ac:dyDescent="0.2">
      <c r="A57" s="47" t="s">
        <v>503</v>
      </c>
      <c r="B57" s="104" t="s">
        <v>71</v>
      </c>
      <c r="C57" s="23" t="s">
        <v>7</v>
      </c>
      <c r="D57" s="63">
        <v>1558.1</v>
      </c>
      <c r="E57" s="63"/>
      <c r="F57" s="24">
        <f t="shared" si="0"/>
        <v>0</v>
      </c>
      <c r="G57" s="75"/>
      <c r="H57" s="75"/>
      <c r="I57" s="75"/>
      <c r="J57" s="75"/>
      <c r="K57" s="75"/>
      <c r="L57" s="75"/>
      <c r="M57" s="75"/>
      <c r="N57" s="75"/>
    </row>
    <row r="58" spans="1:14" ht="12.75" customHeight="1" x14ac:dyDescent="0.2">
      <c r="A58" s="47" t="s">
        <v>504</v>
      </c>
      <c r="B58" s="104" t="s">
        <v>72</v>
      </c>
      <c r="C58" s="23" t="s">
        <v>7</v>
      </c>
      <c r="D58" s="63">
        <v>3720.2</v>
      </c>
      <c r="E58" s="63"/>
      <c r="F58" s="24">
        <f t="shared" si="0"/>
        <v>0</v>
      </c>
      <c r="G58" s="75"/>
      <c r="H58" s="75"/>
      <c r="I58" s="75"/>
      <c r="J58" s="75"/>
      <c r="K58" s="75"/>
      <c r="L58" s="75"/>
      <c r="M58" s="75"/>
      <c r="N58" s="75"/>
    </row>
    <row r="59" spans="1:14" ht="12.75" customHeight="1" x14ac:dyDescent="0.2">
      <c r="A59" s="47"/>
      <c r="B59" s="109" t="s">
        <v>18</v>
      </c>
      <c r="C59" s="133"/>
      <c r="D59" s="111"/>
      <c r="E59" s="111"/>
      <c r="F59" s="24">
        <f t="shared" si="0"/>
        <v>0</v>
      </c>
      <c r="G59" s="75"/>
      <c r="H59" s="75"/>
      <c r="I59" s="75"/>
      <c r="J59" s="75"/>
      <c r="K59" s="75"/>
      <c r="L59" s="75"/>
      <c r="M59" s="75"/>
      <c r="N59" s="75"/>
    </row>
    <row r="60" spans="1:14" ht="13.5" customHeight="1" x14ac:dyDescent="0.2">
      <c r="A60" s="47" t="s">
        <v>505</v>
      </c>
      <c r="B60" s="104" t="s">
        <v>65</v>
      </c>
      <c r="C60" s="23" t="s">
        <v>609</v>
      </c>
      <c r="D60" s="63">
        <v>20758.599999999999</v>
      </c>
      <c r="E60" s="63"/>
      <c r="F60" s="24">
        <f t="shared" si="0"/>
        <v>0</v>
      </c>
      <c r="G60" s="75"/>
      <c r="H60" s="75"/>
      <c r="I60" s="75"/>
      <c r="J60" s="75"/>
      <c r="K60" s="75"/>
      <c r="L60" s="75"/>
      <c r="M60" s="75"/>
      <c r="N60" s="75"/>
    </row>
    <row r="61" spans="1:14" ht="39.75" customHeight="1" x14ac:dyDescent="0.2">
      <c r="A61" s="47" t="s">
        <v>506</v>
      </c>
      <c r="B61" s="104" t="s">
        <v>607</v>
      </c>
      <c r="C61" s="23" t="s">
        <v>606</v>
      </c>
      <c r="D61" s="147">
        <v>1</v>
      </c>
      <c r="E61" s="63"/>
      <c r="F61" s="24">
        <f t="shared" si="0"/>
        <v>0</v>
      </c>
      <c r="G61" s="75"/>
      <c r="H61" s="75"/>
      <c r="I61" s="75"/>
      <c r="J61" s="75"/>
      <c r="K61" s="75"/>
      <c r="L61" s="75"/>
      <c r="M61" s="75"/>
      <c r="N61" s="75"/>
    </row>
    <row r="62" spans="1:14" ht="12.75" customHeight="1" x14ac:dyDescent="0.2">
      <c r="A62" s="47"/>
      <c r="B62" s="109" t="s">
        <v>74</v>
      </c>
      <c r="C62" s="133"/>
      <c r="D62" s="148"/>
      <c r="E62" s="63"/>
      <c r="F62" s="24">
        <f t="shared" si="0"/>
        <v>0</v>
      </c>
      <c r="G62" s="75"/>
      <c r="H62" s="75"/>
      <c r="I62" s="75"/>
      <c r="J62" s="75"/>
      <c r="K62" s="75"/>
      <c r="L62" s="75"/>
      <c r="M62" s="75"/>
      <c r="N62" s="75"/>
    </row>
    <row r="63" spans="1:14" ht="13.5" customHeight="1" x14ac:dyDescent="0.2">
      <c r="A63" s="47" t="s">
        <v>507</v>
      </c>
      <c r="B63" s="104" t="s">
        <v>66</v>
      </c>
      <c r="C63" s="23" t="s">
        <v>609</v>
      </c>
      <c r="D63" s="147">
        <v>810.1</v>
      </c>
      <c r="E63" s="63"/>
      <c r="F63" s="24">
        <f t="shared" si="0"/>
        <v>0</v>
      </c>
      <c r="G63" s="75"/>
      <c r="H63" s="75"/>
      <c r="I63" s="75"/>
      <c r="J63" s="75"/>
      <c r="K63" s="75"/>
      <c r="L63" s="75"/>
      <c r="M63" s="75"/>
      <c r="N63" s="75"/>
    </row>
    <row r="64" spans="1:14" ht="13.5" customHeight="1" x14ac:dyDescent="0.2">
      <c r="A64" s="47" t="s">
        <v>522</v>
      </c>
      <c r="B64" s="104" t="s">
        <v>226</v>
      </c>
      <c r="C64" s="23" t="s">
        <v>609</v>
      </c>
      <c r="D64" s="147">
        <v>193.6</v>
      </c>
      <c r="E64" s="63"/>
      <c r="F64" s="24">
        <f t="shared" ref="F64" si="2">ROUND(D64*E64,2)</f>
        <v>0</v>
      </c>
      <c r="G64" s="75"/>
      <c r="H64" s="75"/>
      <c r="I64" s="75"/>
      <c r="J64" s="75"/>
      <c r="K64" s="75"/>
      <c r="L64" s="75"/>
      <c r="M64" s="75"/>
      <c r="N64" s="75"/>
    </row>
    <row r="65" spans="1:14" ht="13.5" customHeight="1" x14ac:dyDescent="0.2">
      <c r="A65" s="47" t="s">
        <v>523</v>
      </c>
      <c r="B65" s="22" t="s">
        <v>639</v>
      </c>
      <c r="C65" s="23" t="s">
        <v>609</v>
      </c>
      <c r="D65" s="147">
        <v>810.1</v>
      </c>
      <c r="E65" s="63"/>
      <c r="F65" s="24">
        <f t="shared" si="0"/>
        <v>0</v>
      </c>
      <c r="G65" s="75"/>
      <c r="H65" s="75"/>
      <c r="I65" s="75"/>
      <c r="J65" s="75"/>
      <c r="K65" s="75"/>
      <c r="L65" s="75"/>
      <c r="M65" s="75"/>
      <c r="N65" s="75"/>
    </row>
    <row r="66" spans="1:14" ht="13.5" customHeight="1" x14ac:dyDescent="0.2">
      <c r="A66" s="47" t="s">
        <v>524</v>
      </c>
      <c r="B66" s="104" t="s">
        <v>235</v>
      </c>
      <c r="C66" s="23" t="s">
        <v>609</v>
      </c>
      <c r="D66" s="147">
        <v>193.6</v>
      </c>
      <c r="E66" s="63"/>
      <c r="F66" s="24">
        <f t="shared" ref="F66" si="3">ROUND(D66*E66,2)</f>
        <v>0</v>
      </c>
      <c r="G66" s="75"/>
      <c r="H66" s="75"/>
      <c r="I66" s="75"/>
      <c r="J66" s="75"/>
      <c r="K66" s="75"/>
      <c r="L66" s="75"/>
      <c r="M66" s="75"/>
      <c r="N66" s="75"/>
    </row>
    <row r="67" spans="1:14" ht="13.5" customHeight="1" x14ac:dyDescent="0.2">
      <c r="A67" s="47" t="s">
        <v>605</v>
      </c>
      <c r="B67" s="22" t="s">
        <v>640</v>
      </c>
      <c r="C67" s="23" t="s">
        <v>609</v>
      </c>
      <c r="D67" s="147">
        <v>810.1</v>
      </c>
      <c r="E67" s="63"/>
      <c r="F67" s="24">
        <f t="shared" si="0"/>
        <v>0</v>
      </c>
      <c r="G67" s="75"/>
      <c r="H67" s="75"/>
      <c r="I67" s="75"/>
      <c r="J67" s="75"/>
      <c r="K67" s="75"/>
      <c r="L67" s="75"/>
      <c r="M67" s="75"/>
      <c r="N67" s="75"/>
    </row>
    <row r="68" spans="1:14" ht="13.5" customHeight="1" x14ac:dyDescent="0.2">
      <c r="A68" s="47" t="s">
        <v>608</v>
      </c>
      <c r="B68" s="104" t="s">
        <v>599</v>
      </c>
      <c r="C68" s="23" t="s">
        <v>176</v>
      </c>
      <c r="D68" s="147">
        <v>50</v>
      </c>
      <c r="E68" s="63"/>
      <c r="F68" s="24">
        <f t="shared" si="0"/>
        <v>0</v>
      </c>
      <c r="G68" s="75"/>
      <c r="H68" s="75"/>
      <c r="I68" s="75"/>
      <c r="J68" s="75"/>
      <c r="K68" s="75"/>
      <c r="L68" s="75"/>
      <c r="M68" s="75"/>
      <c r="N68" s="75"/>
    </row>
    <row r="69" spans="1:14" ht="13.5" customHeight="1" x14ac:dyDescent="0.2">
      <c r="A69" s="47" t="s">
        <v>611</v>
      </c>
      <c r="B69" s="104" t="s">
        <v>67</v>
      </c>
      <c r="C69" s="23" t="s">
        <v>176</v>
      </c>
      <c r="D69" s="147">
        <v>363</v>
      </c>
      <c r="E69" s="63"/>
      <c r="F69" s="24">
        <f t="shared" si="0"/>
        <v>0</v>
      </c>
      <c r="G69" s="75"/>
      <c r="H69" s="75"/>
      <c r="I69" s="75"/>
      <c r="J69" s="75"/>
      <c r="K69" s="75"/>
      <c r="L69" s="75"/>
      <c r="M69" s="75"/>
      <c r="N69" s="75"/>
    </row>
    <row r="70" spans="1:14" ht="12.75" customHeight="1" x14ac:dyDescent="0.2">
      <c r="A70" s="47" t="s">
        <v>612</v>
      </c>
      <c r="B70" s="104" t="s">
        <v>72</v>
      </c>
      <c r="C70" s="23" t="s">
        <v>7</v>
      </c>
      <c r="D70" s="147">
        <v>274</v>
      </c>
      <c r="E70" s="63"/>
      <c r="F70" s="24">
        <f t="shared" si="0"/>
        <v>0</v>
      </c>
      <c r="G70" s="75"/>
      <c r="H70" s="75"/>
      <c r="I70" s="75"/>
      <c r="J70" s="75"/>
      <c r="K70" s="75"/>
      <c r="L70" s="75"/>
      <c r="M70" s="75"/>
      <c r="N70" s="75"/>
    </row>
    <row r="71" spans="1:14" ht="12.75" customHeight="1" x14ac:dyDescent="0.2">
      <c r="A71" s="47" t="s">
        <v>632</v>
      </c>
      <c r="B71" s="109" t="s">
        <v>388</v>
      </c>
      <c r="C71" s="117"/>
      <c r="D71" s="90"/>
      <c r="E71" s="63"/>
      <c r="F71" s="24">
        <f t="shared" si="0"/>
        <v>0</v>
      </c>
      <c r="G71" s="75"/>
      <c r="H71" s="75"/>
      <c r="I71" s="75"/>
      <c r="J71" s="75"/>
      <c r="K71" s="75"/>
      <c r="L71" s="75"/>
      <c r="M71" s="75"/>
      <c r="N71" s="75"/>
    </row>
    <row r="72" spans="1:14" ht="12.75" customHeight="1" x14ac:dyDescent="0.2">
      <c r="A72" s="47" t="s">
        <v>641</v>
      </c>
      <c r="B72" s="104" t="s">
        <v>117</v>
      </c>
      <c r="C72" s="23" t="s">
        <v>121</v>
      </c>
      <c r="D72" s="90">
        <v>53.3</v>
      </c>
      <c r="E72" s="63"/>
      <c r="F72" s="24">
        <f t="shared" si="0"/>
        <v>0</v>
      </c>
      <c r="G72" s="75"/>
      <c r="H72" s="75"/>
      <c r="I72" s="75"/>
      <c r="J72" s="75"/>
      <c r="K72" s="75"/>
      <c r="L72" s="75"/>
      <c r="M72" s="75"/>
      <c r="N72" s="75"/>
    </row>
    <row r="73" spans="1:14" ht="12.75" customHeight="1" x14ac:dyDescent="0.2">
      <c r="A73" s="47" t="s">
        <v>642</v>
      </c>
      <c r="B73" s="104" t="s">
        <v>118</v>
      </c>
      <c r="C73" s="23" t="s">
        <v>121</v>
      </c>
      <c r="D73" s="90">
        <v>53.3</v>
      </c>
      <c r="E73" s="63"/>
      <c r="F73" s="24">
        <f t="shared" si="0"/>
        <v>0</v>
      </c>
      <c r="G73" s="75"/>
      <c r="H73" s="75"/>
      <c r="I73" s="75"/>
      <c r="J73" s="75"/>
      <c r="K73" s="75"/>
      <c r="L73" s="75"/>
      <c r="M73" s="75"/>
      <c r="N73" s="75"/>
    </row>
    <row r="74" spans="1:14" ht="12.75" customHeight="1" x14ac:dyDescent="0.2">
      <c r="A74" s="47" t="s">
        <v>643</v>
      </c>
      <c r="B74" s="104" t="s">
        <v>119</v>
      </c>
      <c r="C74" s="23" t="s">
        <v>121</v>
      </c>
      <c r="D74" s="90">
        <v>15</v>
      </c>
      <c r="E74" s="63"/>
      <c r="F74" s="24">
        <f t="shared" si="0"/>
        <v>0</v>
      </c>
      <c r="G74" s="75"/>
      <c r="H74" s="75"/>
      <c r="I74" s="75"/>
      <c r="J74" s="75"/>
      <c r="K74" s="75"/>
      <c r="L74" s="75"/>
      <c r="M74" s="75"/>
      <c r="N74" s="75"/>
    </row>
    <row r="75" spans="1:14" x14ac:dyDescent="0.2">
      <c r="A75" s="48" t="s">
        <v>328</v>
      </c>
      <c r="B75" s="119" t="s">
        <v>183</v>
      </c>
      <c r="C75" s="120"/>
      <c r="D75" s="120"/>
      <c r="E75" s="120"/>
      <c r="F75" s="121">
        <f t="shared" ref="F75" si="4">ROUND(D75*E75,2)</f>
        <v>0</v>
      </c>
      <c r="G75" s="75"/>
      <c r="H75" s="75"/>
      <c r="I75" s="75"/>
      <c r="J75" s="75"/>
      <c r="K75" s="75"/>
      <c r="L75" s="75"/>
      <c r="M75" s="75"/>
      <c r="N75" s="75"/>
    </row>
    <row r="76" spans="1:14" x14ac:dyDescent="0.2">
      <c r="A76" s="47"/>
      <c r="B76" s="122" t="s">
        <v>453</v>
      </c>
      <c r="C76" s="123"/>
      <c r="D76" s="110"/>
      <c r="E76" s="110"/>
      <c r="F76" s="123"/>
      <c r="G76" s="75"/>
      <c r="H76" s="75"/>
      <c r="I76" s="75"/>
      <c r="J76" s="75"/>
      <c r="K76" s="75"/>
      <c r="L76" s="75"/>
      <c r="M76" s="75"/>
      <c r="N76" s="75"/>
    </row>
    <row r="77" spans="1:14" ht="24" x14ac:dyDescent="0.2">
      <c r="A77" s="47" t="s">
        <v>331</v>
      </c>
      <c r="B77" s="139" t="s">
        <v>454</v>
      </c>
      <c r="C77" s="23" t="s">
        <v>10</v>
      </c>
      <c r="D77" s="63">
        <v>7</v>
      </c>
      <c r="E77" s="63"/>
      <c r="F77" s="24">
        <f t="shared" ref="F77:F123" si="5">ROUND(D77*E77,2)</f>
        <v>0</v>
      </c>
      <c r="G77" s="75"/>
      <c r="H77" s="75"/>
      <c r="I77" s="75"/>
      <c r="J77" s="75"/>
      <c r="K77" s="75"/>
      <c r="L77" s="75"/>
      <c r="M77" s="75"/>
      <c r="N77" s="75"/>
    </row>
    <row r="78" spans="1:14" ht="24" x14ac:dyDescent="0.2">
      <c r="A78" s="47" t="s">
        <v>332</v>
      </c>
      <c r="B78" s="139" t="s">
        <v>455</v>
      </c>
      <c r="C78" s="23" t="s">
        <v>10</v>
      </c>
      <c r="D78" s="63">
        <v>5</v>
      </c>
      <c r="E78" s="63"/>
      <c r="F78" s="24">
        <f t="shared" si="5"/>
        <v>0</v>
      </c>
      <c r="G78" s="75"/>
      <c r="H78" s="75"/>
      <c r="I78" s="75"/>
      <c r="J78" s="75"/>
      <c r="K78" s="75"/>
      <c r="L78" s="75"/>
      <c r="M78" s="75"/>
      <c r="N78" s="75"/>
    </row>
    <row r="79" spans="1:14" ht="24" x14ac:dyDescent="0.2">
      <c r="A79" s="47" t="s">
        <v>333</v>
      </c>
      <c r="B79" s="139" t="s">
        <v>456</v>
      </c>
      <c r="C79" s="23" t="s">
        <v>10</v>
      </c>
      <c r="D79" s="63">
        <v>30</v>
      </c>
      <c r="E79" s="63"/>
      <c r="F79" s="24">
        <f t="shared" si="5"/>
        <v>0</v>
      </c>
      <c r="G79" s="75"/>
      <c r="H79" s="75"/>
      <c r="I79" s="75"/>
      <c r="J79" s="75"/>
      <c r="K79" s="75"/>
      <c r="L79" s="75"/>
      <c r="M79" s="75"/>
      <c r="N79" s="75"/>
    </row>
    <row r="80" spans="1:14" ht="24" x14ac:dyDescent="0.2">
      <c r="A80" s="47" t="s">
        <v>334</v>
      </c>
      <c r="B80" s="139" t="s">
        <v>294</v>
      </c>
      <c r="C80" s="23" t="s">
        <v>7</v>
      </c>
      <c r="D80" s="63">
        <v>1316.6999999999998</v>
      </c>
      <c r="E80" s="63"/>
      <c r="F80" s="24">
        <f t="shared" si="5"/>
        <v>0</v>
      </c>
      <c r="G80" s="75"/>
      <c r="H80" s="75"/>
      <c r="I80" s="75"/>
      <c r="J80" s="75"/>
      <c r="K80" s="75"/>
      <c r="L80" s="75"/>
      <c r="M80" s="75"/>
      <c r="N80" s="75"/>
    </row>
    <row r="81" spans="1:14" ht="24" x14ac:dyDescent="0.2">
      <c r="A81" s="47" t="s">
        <v>336</v>
      </c>
      <c r="B81" s="139" t="s">
        <v>295</v>
      </c>
      <c r="C81" s="23" t="s">
        <v>10</v>
      </c>
      <c r="D81" s="63">
        <v>77</v>
      </c>
      <c r="E81" s="63"/>
      <c r="F81" s="24">
        <f t="shared" si="5"/>
        <v>0</v>
      </c>
      <c r="G81" s="75"/>
      <c r="H81" s="75"/>
      <c r="I81" s="75"/>
      <c r="J81" s="75"/>
      <c r="K81" s="75"/>
      <c r="L81" s="75"/>
      <c r="M81" s="75"/>
      <c r="N81" s="75"/>
    </row>
    <row r="82" spans="1:14" x14ac:dyDescent="0.2">
      <c r="A82" s="47"/>
      <c r="B82" s="122" t="s">
        <v>81</v>
      </c>
      <c r="C82" s="124"/>
      <c r="D82" s="134"/>
      <c r="E82" s="134"/>
      <c r="F82" s="24">
        <f t="shared" si="5"/>
        <v>0</v>
      </c>
      <c r="G82" s="75"/>
      <c r="H82" s="75"/>
      <c r="I82" s="75"/>
      <c r="J82" s="75"/>
      <c r="K82" s="75"/>
      <c r="L82" s="75"/>
      <c r="M82" s="75"/>
      <c r="N82" s="75"/>
    </row>
    <row r="83" spans="1:14" x14ac:dyDescent="0.2">
      <c r="A83" s="47" t="s">
        <v>337</v>
      </c>
      <c r="B83" s="140" t="s">
        <v>228</v>
      </c>
      <c r="C83" s="59" t="s">
        <v>7</v>
      </c>
      <c r="D83" s="112">
        <v>75.900000000000006</v>
      </c>
      <c r="E83" s="64"/>
      <c r="F83" s="24">
        <f t="shared" si="5"/>
        <v>0</v>
      </c>
      <c r="G83" s="75"/>
      <c r="H83" s="75"/>
      <c r="I83" s="75"/>
      <c r="J83" s="75"/>
      <c r="K83" s="75"/>
      <c r="L83" s="75"/>
      <c r="M83" s="75"/>
      <c r="N83" s="75"/>
    </row>
    <row r="84" spans="1:14" x14ac:dyDescent="0.2">
      <c r="A84" s="47" t="s">
        <v>338</v>
      </c>
      <c r="B84" s="140" t="s">
        <v>91</v>
      </c>
      <c r="C84" s="59" t="s">
        <v>7</v>
      </c>
      <c r="D84" s="112">
        <v>168.8</v>
      </c>
      <c r="E84" s="64"/>
      <c r="F84" s="24">
        <f t="shared" si="5"/>
        <v>0</v>
      </c>
      <c r="G84" s="75"/>
      <c r="H84" s="75"/>
      <c r="I84" s="75"/>
      <c r="J84" s="75"/>
      <c r="K84" s="75"/>
      <c r="L84" s="75"/>
      <c r="M84" s="75"/>
      <c r="N84" s="75"/>
    </row>
    <row r="85" spans="1:14" x14ac:dyDescent="0.2">
      <c r="A85" s="47" t="s">
        <v>339</v>
      </c>
      <c r="B85" s="140" t="s">
        <v>237</v>
      </c>
      <c r="C85" s="59" t="s">
        <v>7</v>
      </c>
      <c r="D85" s="112">
        <v>60.2</v>
      </c>
      <c r="E85" s="64"/>
      <c r="F85" s="24">
        <f t="shared" si="5"/>
        <v>0</v>
      </c>
      <c r="G85" s="75"/>
      <c r="H85" s="75"/>
      <c r="I85" s="75"/>
      <c r="J85" s="75"/>
      <c r="K85" s="75"/>
      <c r="L85" s="75"/>
      <c r="M85" s="75"/>
      <c r="N85" s="75"/>
    </row>
    <row r="86" spans="1:14" x14ac:dyDescent="0.2">
      <c r="A86" s="47" t="s">
        <v>340</v>
      </c>
      <c r="B86" s="140" t="s">
        <v>92</v>
      </c>
      <c r="C86" s="59" t="s">
        <v>7</v>
      </c>
      <c r="D86" s="59">
        <v>181.8</v>
      </c>
      <c r="E86" s="64"/>
      <c r="F86" s="24">
        <f t="shared" si="5"/>
        <v>0</v>
      </c>
      <c r="G86" s="75"/>
      <c r="H86" s="75"/>
      <c r="I86" s="75"/>
      <c r="J86" s="75"/>
      <c r="K86" s="75"/>
      <c r="L86" s="75"/>
      <c r="M86" s="75"/>
      <c r="N86" s="75"/>
    </row>
    <row r="87" spans="1:14" x14ac:dyDescent="0.2">
      <c r="A87" s="47" t="s">
        <v>341</v>
      </c>
      <c r="B87" s="140" t="s">
        <v>93</v>
      </c>
      <c r="C87" s="59" t="s">
        <v>7</v>
      </c>
      <c r="D87" s="59">
        <v>266.60000000000002</v>
      </c>
      <c r="E87" s="64"/>
      <c r="F87" s="24">
        <f t="shared" si="5"/>
        <v>0</v>
      </c>
      <c r="G87" s="75"/>
      <c r="H87" s="75"/>
      <c r="I87" s="75"/>
      <c r="J87" s="75"/>
      <c r="K87" s="75"/>
      <c r="L87" s="75"/>
      <c r="M87" s="75"/>
      <c r="N87" s="75"/>
    </row>
    <row r="88" spans="1:14" x14ac:dyDescent="0.2">
      <c r="A88" s="47" t="s">
        <v>342</v>
      </c>
      <c r="B88" s="140" t="s">
        <v>94</v>
      </c>
      <c r="C88" s="59" t="s">
        <v>7</v>
      </c>
      <c r="D88" s="112">
        <v>389</v>
      </c>
      <c r="E88" s="64"/>
      <c r="F88" s="24">
        <f t="shared" si="5"/>
        <v>0</v>
      </c>
      <c r="G88" s="75"/>
      <c r="H88" s="75"/>
      <c r="I88" s="75"/>
      <c r="J88" s="75"/>
      <c r="K88" s="75"/>
      <c r="L88" s="75"/>
      <c r="M88" s="75"/>
      <c r="N88" s="75"/>
    </row>
    <row r="89" spans="1:14" x14ac:dyDescent="0.2">
      <c r="A89" s="47" t="s">
        <v>343</v>
      </c>
      <c r="B89" s="140" t="s">
        <v>95</v>
      </c>
      <c r="C89" s="59" t="s">
        <v>7</v>
      </c>
      <c r="D89" s="112">
        <v>220.3</v>
      </c>
      <c r="E89" s="64"/>
      <c r="F89" s="24">
        <f t="shared" si="5"/>
        <v>0</v>
      </c>
      <c r="G89" s="75"/>
      <c r="H89" s="75"/>
      <c r="I89" s="75"/>
      <c r="J89" s="75"/>
      <c r="K89" s="75"/>
      <c r="L89" s="75"/>
      <c r="M89" s="75"/>
      <c r="N89" s="75"/>
    </row>
    <row r="90" spans="1:14" x14ac:dyDescent="0.2">
      <c r="A90" s="47" t="s">
        <v>344</v>
      </c>
      <c r="B90" s="140" t="s">
        <v>246</v>
      </c>
      <c r="C90" s="59" t="s">
        <v>7</v>
      </c>
      <c r="D90" s="112">
        <v>40</v>
      </c>
      <c r="E90" s="64"/>
      <c r="F90" s="24">
        <f t="shared" si="5"/>
        <v>0</v>
      </c>
      <c r="G90" s="75"/>
      <c r="H90" s="75"/>
      <c r="I90" s="75"/>
      <c r="J90" s="75"/>
      <c r="K90" s="75"/>
      <c r="L90" s="75"/>
      <c r="M90" s="75"/>
      <c r="N90" s="75"/>
    </row>
    <row r="91" spans="1:14" x14ac:dyDescent="0.2">
      <c r="A91" s="47" t="s">
        <v>345</v>
      </c>
      <c r="B91" s="140" t="s">
        <v>96</v>
      </c>
      <c r="C91" s="112" t="s">
        <v>7</v>
      </c>
      <c r="D91" s="112">
        <v>8.6999999999999993</v>
      </c>
      <c r="E91" s="64"/>
      <c r="F91" s="24">
        <f t="shared" si="5"/>
        <v>0</v>
      </c>
      <c r="G91" s="75"/>
      <c r="H91" s="75"/>
      <c r="I91" s="75"/>
      <c r="J91" s="75"/>
      <c r="K91" s="75"/>
      <c r="L91" s="75"/>
      <c r="M91" s="75"/>
      <c r="N91" s="75"/>
    </row>
    <row r="92" spans="1:14" x14ac:dyDescent="0.2">
      <c r="A92" s="47" t="s">
        <v>346</v>
      </c>
      <c r="B92" s="140" t="s">
        <v>97</v>
      </c>
      <c r="C92" s="59" t="s">
        <v>7</v>
      </c>
      <c r="D92" s="112">
        <v>173.5</v>
      </c>
      <c r="E92" s="64"/>
      <c r="F92" s="24">
        <f t="shared" si="5"/>
        <v>0</v>
      </c>
      <c r="G92" s="75"/>
      <c r="H92" s="75"/>
      <c r="I92" s="75"/>
      <c r="J92" s="75"/>
      <c r="K92" s="75"/>
      <c r="L92" s="75"/>
      <c r="M92" s="75"/>
      <c r="N92" s="75"/>
    </row>
    <row r="93" spans="1:14" x14ac:dyDescent="0.2">
      <c r="A93" s="47" t="s">
        <v>347</v>
      </c>
      <c r="B93" s="140" t="s">
        <v>112</v>
      </c>
      <c r="C93" s="59" t="s">
        <v>7</v>
      </c>
      <c r="D93" s="112">
        <v>101.3</v>
      </c>
      <c r="E93" s="64"/>
      <c r="F93" s="24">
        <f t="shared" si="5"/>
        <v>0</v>
      </c>
      <c r="G93" s="75"/>
      <c r="H93" s="75"/>
      <c r="I93" s="75"/>
      <c r="J93" s="75"/>
      <c r="K93" s="75"/>
      <c r="L93" s="75"/>
      <c r="M93" s="75"/>
      <c r="N93" s="75"/>
    </row>
    <row r="94" spans="1:14" x14ac:dyDescent="0.2">
      <c r="A94" s="47" t="s">
        <v>348</v>
      </c>
      <c r="B94" s="140" t="s">
        <v>230</v>
      </c>
      <c r="C94" s="59" t="s">
        <v>7</v>
      </c>
      <c r="D94" s="59">
        <v>20.8</v>
      </c>
      <c r="E94" s="64"/>
      <c r="F94" s="24">
        <f t="shared" si="5"/>
        <v>0</v>
      </c>
      <c r="G94" s="75"/>
      <c r="H94" s="75"/>
      <c r="I94" s="75"/>
      <c r="J94" s="75"/>
      <c r="K94" s="75"/>
      <c r="L94" s="75"/>
      <c r="M94" s="75"/>
      <c r="N94" s="75"/>
    </row>
    <row r="95" spans="1:14" x14ac:dyDescent="0.2">
      <c r="A95" s="47" t="s">
        <v>349</v>
      </c>
      <c r="B95" s="140" t="s">
        <v>231</v>
      </c>
      <c r="C95" s="59" t="s">
        <v>7</v>
      </c>
      <c r="D95" s="59">
        <v>93.4</v>
      </c>
      <c r="E95" s="64"/>
      <c r="F95" s="24">
        <f t="shared" si="5"/>
        <v>0</v>
      </c>
      <c r="G95" s="75"/>
      <c r="H95" s="75"/>
      <c r="I95" s="75"/>
      <c r="J95" s="75"/>
      <c r="K95" s="75"/>
      <c r="L95" s="75"/>
      <c r="M95" s="75"/>
      <c r="N95" s="75"/>
    </row>
    <row r="96" spans="1:14" ht="54.75" customHeight="1" x14ac:dyDescent="0.2">
      <c r="A96" s="47" t="s">
        <v>350</v>
      </c>
      <c r="B96" s="141" t="s">
        <v>100</v>
      </c>
      <c r="C96" s="59" t="s">
        <v>62</v>
      </c>
      <c r="D96" s="59">
        <v>14</v>
      </c>
      <c r="E96" s="64"/>
      <c r="F96" s="24">
        <f t="shared" si="5"/>
        <v>0</v>
      </c>
      <c r="G96" s="75"/>
      <c r="H96" s="75"/>
      <c r="I96" s="75"/>
      <c r="J96" s="75"/>
      <c r="K96" s="75"/>
      <c r="L96" s="75"/>
      <c r="M96" s="75"/>
      <c r="N96" s="75"/>
    </row>
    <row r="97" spans="1:14" ht="36" x14ac:dyDescent="0.2">
      <c r="A97" s="47" t="s">
        <v>351</v>
      </c>
      <c r="B97" s="141" t="s">
        <v>101</v>
      </c>
      <c r="C97" s="59" t="s">
        <v>62</v>
      </c>
      <c r="D97" s="112">
        <v>25</v>
      </c>
      <c r="E97" s="64"/>
      <c r="F97" s="24">
        <f t="shared" si="5"/>
        <v>0</v>
      </c>
      <c r="G97" s="75"/>
      <c r="H97" s="75"/>
      <c r="I97" s="75"/>
      <c r="J97" s="75"/>
      <c r="K97" s="75"/>
      <c r="L97" s="75"/>
      <c r="M97" s="75"/>
      <c r="N97" s="75"/>
    </row>
    <row r="98" spans="1:14" ht="36" x14ac:dyDescent="0.2">
      <c r="A98" s="47" t="s">
        <v>352</v>
      </c>
      <c r="B98" s="141" t="s">
        <v>102</v>
      </c>
      <c r="C98" s="59" t="s">
        <v>62</v>
      </c>
      <c r="D98" s="112">
        <v>25</v>
      </c>
      <c r="E98" s="64"/>
      <c r="F98" s="24">
        <f t="shared" si="5"/>
        <v>0</v>
      </c>
      <c r="G98" s="75"/>
      <c r="H98" s="75"/>
      <c r="I98" s="75"/>
      <c r="J98" s="75"/>
      <c r="K98" s="75"/>
      <c r="L98" s="75"/>
      <c r="M98" s="75"/>
      <c r="N98" s="75"/>
    </row>
    <row r="99" spans="1:14" ht="36" x14ac:dyDescent="0.2">
      <c r="A99" s="47" t="s">
        <v>353</v>
      </c>
      <c r="B99" s="141" t="s">
        <v>103</v>
      </c>
      <c r="C99" s="59" t="s">
        <v>62</v>
      </c>
      <c r="D99" s="59">
        <v>6</v>
      </c>
      <c r="E99" s="64"/>
      <c r="F99" s="24">
        <f t="shared" si="5"/>
        <v>0</v>
      </c>
      <c r="G99" s="75"/>
      <c r="H99" s="75"/>
      <c r="I99" s="75"/>
      <c r="J99" s="75"/>
      <c r="K99" s="75"/>
      <c r="L99" s="75"/>
      <c r="M99" s="75"/>
      <c r="N99" s="75"/>
    </row>
    <row r="100" spans="1:14" ht="36" x14ac:dyDescent="0.2">
      <c r="A100" s="47" t="s">
        <v>354</v>
      </c>
      <c r="B100" s="141" t="s">
        <v>234</v>
      </c>
      <c r="C100" s="59" t="s">
        <v>62</v>
      </c>
      <c r="D100" s="59">
        <v>8</v>
      </c>
      <c r="E100" s="64"/>
      <c r="F100" s="24">
        <f t="shared" si="5"/>
        <v>0</v>
      </c>
      <c r="G100" s="75"/>
      <c r="H100" s="75"/>
      <c r="I100" s="75"/>
      <c r="J100" s="75"/>
      <c r="K100" s="75"/>
      <c r="L100" s="75"/>
      <c r="M100" s="75"/>
      <c r="N100" s="75"/>
    </row>
    <row r="101" spans="1:14" ht="56.25" customHeight="1" x14ac:dyDescent="0.2">
      <c r="A101" s="47" t="s">
        <v>355</v>
      </c>
      <c r="B101" s="141" t="s">
        <v>105</v>
      </c>
      <c r="C101" s="59" t="s">
        <v>62</v>
      </c>
      <c r="D101" s="59">
        <v>48</v>
      </c>
      <c r="E101" s="64"/>
      <c r="F101" s="24">
        <f t="shared" si="5"/>
        <v>0</v>
      </c>
      <c r="G101" s="75"/>
      <c r="H101" s="75"/>
      <c r="I101" s="75"/>
      <c r="J101" s="75"/>
      <c r="K101" s="75"/>
      <c r="L101" s="75"/>
      <c r="M101" s="75"/>
      <c r="N101" s="75"/>
    </row>
    <row r="102" spans="1:14" x14ac:dyDescent="0.2">
      <c r="A102" s="47" t="s">
        <v>356</v>
      </c>
      <c r="B102" s="149" t="s">
        <v>238</v>
      </c>
      <c r="C102" s="59" t="s">
        <v>10</v>
      </c>
      <c r="D102" s="59">
        <v>1</v>
      </c>
      <c r="E102" s="64"/>
      <c r="F102" s="24">
        <f t="shared" si="5"/>
        <v>0</v>
      </c>
      <c r="G102" s="75"/>
      <c r="H102" s="75"/>
      <c r="I102" s="75"/>
      <c r="J102" s="75"/>
      <c r="K102" s="75"/>
      <c r="L102" s="75"/>
      <c r="M102" s="75"/>
      <c r="N102" s="75"/>
    </row>
    <row r="103" spans="1:14" x14ac:dyDescent="0.2">
      <c r="A103" s="47" t="s">
        <v>357</v>
      </c>
      <c r="B103" s="74" t="s">
        <v>106</v>
      </c>
      <c r="C103" s="59" t="s">
        <v>10</v>
      </c>
      <c r="D103" s="112">
        <v>45</v>
      </c>
      <c r="E103" s="64"/>
      <c r="F103" s="24">
        <f t="shared" si="5"/>
        <v>0</v>
      </c>
      <c r="G103" s="75"/>
      <c r="H103" s="75"/>
      <c r="I103" s="75"/>
      <c r="J103" s="75"/>
      <c r="K103" s="75"/>
      <c r="L103" s="75"/>
      <c r="M103" s="75"/>
      <c r="N103" s="75"/>
    </row>
    <row r="104" spans="1:14" x14ac:dyDescent="0.2">
      <c r="A104" s="47" t="s">
        <v>358</v>
      </c>
      <c r="B104" s="74" t="s">
        <v>107</v>
      </c>
      <c r="C104" s="59" t="s">
        <v>10</v>
      </c>
      <c r="D104" s="112">
        <v>93</v>
      </c>
      <c r="E104" s="64"/>
      <c r="F104" s="24">
        <f t="shared" si="5"/>
        <v>0</v>
      </c>
      <c r="G104" s="75"/>
      <c r="H104" s="75"/>
      <c r="I104" s="75"/>
      <c r="J104" s="75"/>
      <c r="K104" s="75"/>
      <c r="L104" s="75"/>
      <c r="M104" s="75"/>
      <c r="N104" s="75"/>
    </row>
    <row r="105" spans="1:14" ht="13.5" x14ac:dyDescent="0.2">
      <c r="A105" s="47" t="s">
        <v>359</v>
      </c>
      <c r="B105" s="22" t="s">
        <v>77</v>
      </c>
      <c r="C105" s="59" t="s">
        <v>176</v>
      </c>
      <c r="D105" s="59">
        <v>5043.8</v>
      </c>
      <c r="E105" s="64"/>
      <c r="F105" s="24">
        <f t="shared" ref="F105" si="6">ROUND(D105*E105,2)</f>
        <v>0</v>
      </c>
      <c r="G105" s="75"/>
      <c r="H105" s="75"/>
      <c r="I105" s="75"/>
      <c r="J105" s="75"/>
      <c r="K105" s="75"/>
      <c r="L105" s="75"/>
      <c r="M105" s="75"/>
      <c r="N105" s="75"/>
    </row>
    <row r="106" spans="1:14" ht="24" x14ac:dyDescent="0.2">
      <c r="A106" s="47" t="s">
        <v>360</v>
      </c>
      <c r="B106" s="22" t="s">
        <v>628</v>
      </c>
      <c r="C106" s="59" t="s">
        <v>176</v>
      </c>
      <c r="D106" s="59">
        <v>4126.7</v>
      </c>
      <c r="E106" s="64"/>
      <c r="F106" s="24">
        <f t="shared" si="5"/>
        <v>0</v>
      </c>
      <c r="G106" s="75"/>
      <c r="H106" s="75"/>
      <c r="I106" s="75"/>
      <c r="J106" s="75"/>
      <c r="K106" s="75"/>
      <c r="L106" s="75"/>
      <c r="M106" s="75"/>
      <c r="N106" s="75"/>
    </row>
    <row r="107" spans="1:14" x14ac:dyDescent="0.2">
      <c r="A107" s="47" t="s">
        <v>361</v>
      </c>
      <c r="B107" s="74" t="s">
        <v>108</v>
      </c>
      <c r="C107" s="59" t="s">
        <v>7</v>
      </c>
      <c r="D107" s="59">
        <v>1800.3</v>
      </c>
      <c r="E107" s="64"/>
      <c r="F107" s="24">
        <f t="shared" si="5"/>
        <v>0</v>
      </c>
      <c r="G107" s="75"/>
      <c r="H107" s="75"/>
      <c r="I107" s="75"/>
      <c r="J107" s="75"/>
      <c r="K107" s="75"/>
      <c r="L107" s="75"/>
      <c r="M107" s="75"/>
      <c r="N107" s="75"/>
    </row>
    <row r="108" spans="1:14" ht="13.5" x14ac:dyDescent="0.2">
      <c r="A108" s="47" t="s">
        <v>362</v>
      </c>
      <c r="B108" s="74" t="s">
        <v>627</v>
      </c>
      <c r="C108" s="59" t="s">
        <v>176</v>
      </c>
      <c r="D108" s="59">
        <v>2264.1999999999998</v>
      </c>
      <c r="E108" s="63"/>
      <c r="F108" s="24">
        <f t="shared" si="5"/>
        <v>0</v>
      </c>
      <c r="G108" s="75"/>
      <c r="H108" s="75"/>
      <c r="I108" s="75"/>
      <c r="J108" s="75"/>
      <c r="K108" s="75"/>
      <c r="L108" s="75"/>
      <c r="M108" s="75"/>
      <c r="N108" s="75"/>
    </row>
    <row r="109" spans="1:14" ht="13.5" x14ac:dyDescent="0.2">
      <c r="A109" s="47" t="s">
        <v>363</v>
      </c>
      <c r="B109" s="149" t="s">
        <v>110</v>
      </c>
      <c r="C109" s="59" t="s">
        <v>176</v>
      </c>
      <c r="D109" s="112">
        <v>6906.3</v>
      </c>
      <c r="E109" s="63"/>
      <c r="F109" s="24">
        <f t="shared" si="5"/>
        <v>0</v>
      </c>
      <c r="G109" s="75"/>
      <c r="H109" s="75"/>
      <c r="I109" s="75"/>
      <c r="J109" s="75"/>
      <c r="K109" s="75"/>
      <c r="L109" s="75"/>
      <c r="M109" s="75"/>
      <c r="N109" s="75"/>
    </row>
    <row r="110" spans="1:14" x14ac:dyDescent="0.2">
      <c r="A110" s="47" t="s">
        <v>364</v>
      </c>
      <c r="B110" s="141" t="s">
        <v>111</v>
      </c>
      <c r="C110" s="69" t="s">
        <v>7</v>
      </c>
      <c r="D110" s="59">
        <v>1800.3</v>
      </c>
      <c r="E110" s="23"/>
      <c r="F110" s="24">
        <f t="shared" si="5"/>
        <v>0</v>
      </c>
      <c r="G110" s="75"/>
      <c r="H110" s="75"/>
      <c r="I110" s="75"/>
      <c r="J110" s="75"/>
      <c r="K110" s="75"/>
      <c r="L110" s="75"/>
      <c r="M110" s="75"/>
      <c r="N110" s="75"/>
    </row>
    <row r="111" spans="1:14" x14ac:dyDescent="0.2">
      <c r="A111" s="47"/>
      <c r="B111" s="117" t="s">
        <v>221</v>
      </c>
      <c r="C111" s="64"/>
      <c r="D111" s="146"/>
      <c r="E111" s="23"/>
      <c r="F111" s="24">
        <f t="shared" si="5"/>
        <v>0</v>
      </c>
      <c r="G111" s="75"/>
      <c r="H111" s="75"/>
      <c r="I111" s="75"/>
      <c r="J111" s="75"/>
      <c r="K111" s="75"/>
      <c r="L111" s="75"/>
      <c r="M111" s="75"/>
      <c r="N111" s="75"/>
    </row>
    <row r="112" spans="1:14" x14ac:dyDescent="0.2">
      <c r="A112" s="49" t="s">
        <v>365</v>
      </c>
      <c r="B112" s="140" t="s">
        <v>112</v>
      </c>
      <c r="C112" s="59" t="s">
        <v>7</v>
      </c>
      <c r="D112" s="59">
        <v>9.6999999999999993</v>
      </c>
      <c r="E112" s="23"/>
      <c r="F112" s="24">
        <f t="shared" si="5"/>
        <v>0</v>
      </c>
      <c r="G112" s="75"/>
      <c r="H112" s="75"/>
      <c r="I112" s="75"/>
      <c r="J112" s="75"/>
      <c r="K112" s="75"/>
      <c r="L112" s="75"/>
      <c r="M112" s="75"/>
      <c r="N112" s="75"/>
    </row>
    <row r="113" spans="1:14" x14ac:dyDescent="0.2">
      <c r="A113" s="49" t="s">
        <v>366</v>
      </c>
      <c r="B113" s="140" t="s">
        <v>231</v>
      </c>
      <c r="C113" s="59" t="s">
        <v>7</v>
      </c>
      <c r="D113" s="59">
        <v>13.1</v>
      </c>
      <c r="E113" s="23"/>
      <c r="F113" s="24">
        <f t="shared" si="5"/>
        <v>0</v>
      </c>
      <c r="G113" s="75"/>
      <c r="H113" s="75"/>
      <c r="I113" s="75"/>
      <c r="J113" s="75"/>
      <c r="K113" s="75"/>
      <c r="L113" s="75"/>
      <c r="M113" s="75"/>
      <c r="N113" s="75"/>
    </row>
    <row r="114" spans="1:14" ht="36" x14ac:dyDescent="0.2">
      <c r="A114" s="49" t="s">
        <v>471</v>
      </c>
      <c r="B114" s="141" t="s">
        <v>103</v>
      </c>
      <c r="C114" s="59" t="s">
        <v>62</v>
      </c>
      <c r="D114" s="59">
        <v>3</v>
      </c>
      <c r="E114" s="23"/>
      <c r="F114" s="24">
        <f t="shared" si="5"/>
        <v>0</v>
      </c>
      <c r="G114" s="75"/>
      <c r="H114" s="75"/>
      <c r="I114" s="75"/>
      <c r="J114" s="75"/>
      <c r="K114" s="75"/>
      <c r="L114" s="75"/>
      <c r="M114" s="75"/>
      <c r="N114" s="75"/>
    </row>
    <row r="115" spans="1:14" ht="36" x14ac:dyDescent="0.2">
      <c r="A115" s="49" t="s">
        <v>472</v>
      </c>
      <c r="B115" s="68" t="s">
        <v>248</v>
      </c>
      <c r="C115" s="59" t="s">
        <v>62</v>
      </c>
      <c r="D115" s="59">
        <v>4</v>
      </c>
      <c r="E115" s="23"/>
      <c r="F115" s="24">
        <f t="shared" si="5"/>
        <v>0</v>
      </c>
      <c r="G115" s="75"/>
      <c r="H115" s="75"/>
      <c r="I115" s="75"/>
      <c r="J115" s="75"/>
      <c r="K115" s="75"/>
      <c r="L115" s="75"/>
      <c r="M115" s="75"/>
      <c r="N115" s="75"/>
    </row>
    <row r="116" spans="1:14" ht="24" x14ac:dyDescent="0.2">
      <c r="A116" s="49" t="s">
        <v>473</v>
      </c>
      <c r="B116" s="32" t="s">
        <v>227</v>
      </c>
      <c r="C116" s="59" t="s">
        <v>62</v>
      </c>
      <c r="D116" s="59">
        <v>1</v>
      </c>
      <c r="E116" s="23"/>
      <c r="F116" s="24">
        <f t="shared" si="5"/>
        <v>0</v>
      </c>
      <c r="G116" s="75"/>
      <c r="H116" s="75"/>
      <c r="I116" s="75"/>
      <c r="J116" s="75"/>
      <c r="K116" s="75"/>
      <c r="L116" s="75"/>
      <c r="M116" s="75"/>
      <c r="N116" s="75"/>
    </row>
    <row r="117" spans="1:14" ht="13.5" x14ac:dyDescent="0.2">
      <c r="A117" s="49" t="s">
        <v>508</v>
      </c>
      <c r="B117" s="22" t="s">
        <v>77</v>
      </c>
      <c r="C117" s="59" t="s">
        <v>176</v>
      </c>
      <c r="D117" s="59">
        <v>135.6</v>
      </c>
      <c r="E117" s="23"/>
      <c r="F117" s="24">
        <f t="shared" ref="F117" si="7">ROUND(D117*E117,2)</f>
        <v>0</v>
      </c>
      <c r="G117" s="75"/>
      <c r="H117" s="75"/>
      <c r="I117" s="75"/>
      <c r="J117" s="75"/>
      <c r="K117" s="75"/>
      <c r="L117" s="75"/>
      <c r="M117" s="75"/>
      <c r="N117" s="75"/>
    </row>
    <row r="118" spans="1:14" ht="24" x14ac:dyDescent="0.2">
      <c r="A118" s="49" t="s">
        <v>509</v>
      </c>
      <c r="B118" s="22" t="s">
        <v>628</v>
      </c>
      <c r="C118" s="59" t="s">
        <v>176</v>
      </c>
      <c r="D118" s="59">
        <v>113.3</v>
      </c>
      <c r="E118" s="23"/>
      <c r="F118" s="24">
        <f t="shared" si="5"/>
        <v>0</v>
      </c>
      <c r="G118" s="75"/>
      <c r="H118" s="75"/>
      <c r="I118" s="75"/>
      <c r="J118" s="75"/>
      <c r="K118" s="75"/>
      <c r="L118" s="75"/>
      <c r="M118" s="75"/>
      <c r="N118" s="75"/>
    </row>
    <row r="119" spans="1:14" x14ac:dyDescent="0.2">
      <c r="A119" s="49" t="s">
        <v>510</v>
      </c>
      <c r="B119" s="74" t="s">
        <v>108</v>
      </c>
      <c r="C119" s="59" t="s">
        <v>7</v>
      </c>
      <c r="D119" s="59">
        <v>22.8</v>
      </c>
      <c r="E119" s="23"/>
      <c r="F119" s="24">
        <f t="shared" si="5"/>
        <v>0</v>
      </c>
      <c r="G119" s="75"/>
      <c r="H119" s="75"/>
      <c r="I119" s="75"/>
      <c r="J119" s="75"/>
      <c r="K119" s="75"/>
      <c r="L119" s="75"/>
      <c r="M119" s="75"/>
      <c r="N119" s="75"/>
    </row>
    <row r="120" spans="1:14" ht="13.5" x14ac:dyDescent="0.2">
      <c r="A120" s="49" t="s">
        <v>511</v>
      </c>
      <c r="B120" s="74" t="s">
        <v>627</v>
      </c>
      <c r="C120" s="59" t="s">
        <v>176</v>
      </c>
      <c r="D120" s="59">
        <v>39.299999999999997</v>
      </c>
      <c r="E120" s="23"/>
      <c r="F120" s="24">
        <f t="shared" si="5"/>
        <v>0</v>
      </c>
      <c r="G120" s="75"/>
      <c r="H120" s="75"/>
      <c r="I120" s="75"/>
      <c r="J120" s="75"/>
      <c r="K120" s="75"/>
      <c r="L120" s="75"/>
      <c r="M120" s="75"/>
      <c r="N120" s="75"/>
    </row>
    <row r="121" spans="1:14" ht="13.5" x14ac:dyDescent="0.2">
      <c r="A121" s="49" t="s">
        <v>625</v>
      </c>
      <c r="B121" s="149" t="s">
        <v>110</v>
      </c>
      <c r="C121" s="59" t="s">
        <v>176</v>
      </c>
      <c r="D121" s="59">
        <v>209.6</v>
      </c>
      <c r="E121" s="23"/>
      <c r="F121" s="24">
        <f t="shared" si="5"/>
        <v>0</v>
      </c>
      <c r="G121" s="75"/>
      <c r="H121" s="75"/>
      <c r="I121" s="75"/>
      <c r="J121" s="75"/>
      <c r="K121" s="75"/>
      <c r="L121" s="75"/>
      <c r="M121" s="75"/>
      <c r="N121" s="75"/>
    </row>
    <row r="122" spans="1:14" x14ac:dyDescent="0.2">
      <c r="A122" s="49" t="s">
        <v>630</v>
      </c>
      <c r="B122" s="140" t="s">
        <v>249</v>
      </c>
      <c r="C122" s="59" t="s">
        <v>10</v>
      </c>
      <c r="D122" s="59">
        <v>1</v>
      </c>
      <c r="E122" s="23"/>
      <c r="F122" s="24">
        <f t="shared" si="5"/>
        <v>0</v>
      </c>
      <c r="G122" s="75"/>
      <c r="H122" s="75"/>
      <c r="I122" s="75"/>
      <c r="J122" s="75"/>
      <c r="K122" s="75"/>
      <c r="L122" s="75"/>
      <c r="M122" s="75"/>
      <c r="N122" s="75"/>
    </row>
    <row r="123" spans="1:14" x14ac:dyDescent="0.2">
      <c r="A123" s="49" t="s">
        <v>631</v>
      </c>
      <c r="B123" s="140" t="s">
        <v>115</v>
      </c>
      <c r="C123" s="59" t="s">
        <v>10</v>
      </c>
      <c r="D123" s="59">
        <v>7</v>
      </c>
      <c r="E123" s="23"/>
      <c r="F123" s="24">
        <f t="shared" si="5"/>
        <v>0</v>
      </c>
      <c r="G123" s="75"/>
      <c r="H123" s="75"/>
      <c r="I123" s="75"/>
      <c r="J123" s="75"/>
      <c r="K123" s="75"/>
      <c r="L123" s="75"/>
      <c r="M123" s="75"/>
      <c r="N123" s="75"/>
    </row>
    <row r="124" spans="1:14" x14ac:dyDescent="0.2">
      <c r="A124" s="50" t="s">
        <v>367</v>
      </c>
      <c r="B124" s="125" t="s">
        <v>222</v>
      </c>
      <c r="C124" s="125"/>
      <c r="D124" s="125"/>
      <c r="E124" s="125"/>
      <c r="F124" s="125"/>
      <c r="G124" s="75"/>
      <c r="H124" s="75"/>
      <c r="I124" s="75"/>
      <c r="J124" s="75"/>
      <c r="K124" s="75"/>
      <c r="L124" s="75"/>
      <c r="M124" s="75"/>
      <c r="N124" s="75"/>
    </row>
    <row r="125" spans="1:14" x14ac:dyDescent="0.2">
      <c r="A125" s="47"/>
      <c r="B125" s="122" t="s">
        <v>296</v>
      </c>
      <c r="C125" s="123"/>
      <c r="D125" s="123"/>
      <c r="E125" s="123"/>
      <c r="F125" s="123"/>
      <c r="G125" s="75"/>
      <c r="H125" s="75"/>
      <c r="I125" s="75"/>
      <c r="J125" s="75"/>
      <c r="K125" s="75"/>
      <c r="L125" s="75"/>
      <c r="M125" s="75"/>
      <c r="N125" s="75"/>
    </row>
    <row r="126" spans="1:14" ht="24" x14ac:dyDescent="0.2">
      <c r="A126" s="47" t="s">
        <v>368</v>
      </c>
      <c r="B126" s="139" t="s">
        <v>297</v>
      </c>
      <c r="C126" s="23" t="s">
        <v>7</v>
      </c>
      <c r="D126" s="24">
        <v>162.6</v>
      </c>
      <c r="E126" s="63"/>
      <c r="F126" s="24">
        <f>ROUND(D126*E126,2)</f>
        <v>0</v>
      </c>
      <c r="G126" s="75"/>
      <c r="H126" s="75"/>
      <c r="I126" s="75"/>
      <c r="J126" s="75"/>
      <c r="K126" s="75"/>
      <c r="L126" s="75"/>
      <c r="M126" s="75"/>
      <c r="N126" s="75"/>
    </row>
    <row r="127" spans="1:14" ht="24" x14ac:dyDescent="0.2">
      <c r="A127" s="47" t="s">
        <v>369</v>
      </c>
      <c r="B127" s="139" t="s">
        <v>295</v>
      </c>
      <c r="C127" s="23" t="s">
        <v>10</v>
      </c>
      <c r="D127" s="24">
        <v>6</v>
      </c>
      <c r="E127" s="63"/>
      <c r="F127" s="24">
        <f t="shared" ref="F127" si="8">ROUND(D127*E127,2)</f>
        <v>0</v>
      </c>
      <c r="G127" s="75"/>
      <c r="H127" s="75"/>
      <c r="I127" s="75"/>
      <c r="J127" s="75"/>
      <c r="K127" s="75"/>
      <c r="L127" s="75"/>
      <c r="M127" s="75"/>
      <c r="N127" s="75"/>
    </row>
    <row r="128" spans="1:14" x14ac:dyDescent="0.2">
      <c r="A128" s="47"/>
      <c r="B128" s="109" t="s">
        <v>225</v>
      </c>
      <c r="C128" s="111"/>
      <c r="D128" s="111">
        <v>0</v>
      </c>
      <c r="E128" s="111"/>
      <c r="F128" s="23">
        <f t="shared" ref="F128:F141" si="9">ROUND(D128*E128,2)</f>
        <v>0</v>
      </c>
      <c r="G128" s="75"/>
      <c r="H128" s="75"/>
      <c r="I128" s="75"/>
      <c r="J128" s="75"/>
      <c r="K128" s="75"/>
      <c r="L128" s="75"/>
      <c r="M128" s="75"/>
      <c r="N128" s="75"/>
    </row>
    <row r="129" spans="1:14" x14ac:dyDescent="0.2">
      <c r="A129" s="47" t="s">
        <v>335</v>
      </c>
      <c r="B129" s="150" t="s">
        <v>240</v>
      </c>
      <c r="C129" s="71" t="s">
        <v>7</v>
      </c>
      <c r="D129" s="59">
        <v>139.69999999999999</v>
      </c>
      <c r="E129" s="63"/>
      <c r="F129" s="23">
        <f t="shared" si="9"/>
        <v>0</v>
      </c>
      <c r="G129" s="75"/>
      <c r="H129" s="75"/>
      <c r="I129" s="75"/>
      <c r="J129" s="75"/>
      <c r="K129" s="75"/>
      <c r="L129" s="75"/>
      <c r="M129" s="75"/>
      <c r="N129" s="75"/>
    </row>
    <row r="130" spans="1:14" x14ac:dyDescent="0.2">
      <c r="A130" s="47" t="s">
        <v>370</v>
      </c>
      <c r="B130" s="150" t="s">
        <v>241</v>
      </c>
      <c r="C130" s="71" t="s">
        <v>7</v>
      </c>
      <c r="D130" s="59">
        <v>195.5</v>
      </c>
      <c r="E130" s="63"/>
      <c r="F130" s="23">
        <f t="shared" si="9"/>
        <v>0</v>
      </c>
      <c r="G130" s="75"/>
      <c r="H130" s="75"/>
      <c r="I130" s="75"/>
      <c r="J130" s="75"/>
      <c r="K130" s="75"/>
      <c r="L130" s="75"/>
      <c r="M130" s="75"/>
      <c r="N130" s="75"/>
    </row>
    <row r="131" spans="1:14" ht="36" x14ac:dyDescent="0.2">
      <c r="A131" s="47" t="s">
        <v>371</v>
      </c>
      <c r="B131" s="141" t="s">
        <v>243</v>
      </c>
      <c r="C131" s="59" t="s">
        <v>62</v>
      </c>
      <c r="D131" s="59">
        <v>3</v>
      </c>
      <c r="E131" s="63"/>
      <c r="F131" s="23">
        <f>ROUND(D131*E131,2)</f>
        <v>0</v>
      </c>
      <c r="G131" s="75"/>
      <c r="H131" s="75"/>
      <c r="I131" s="75"/>
      <c r="J131" s="75"/>
      <c r="K131" s="75"/>
      <c r="L131" s="75"/>
      <c r="M131" s="75"/>
      <c r="N131" s="75"/>
    </row>
    <row r="132" spans="1:14" ht="48" x14ac:dyDescent="0.2">
      <c r="A132" s="47" t="s">
        <v>372</v>
      </c>
      <c r="B132" s="141" t="s">
        <v>247</v>
      </c>
      <c r="C132" s="59" t="s">
        <v>62</v>
      </c>
      <c r="D132" s="59">
        <v>2</v>
      </c>
      <c r="E132" s="63"/>
      <c r="F132" s="23">
        <f t="shared" si="9"/>
        <v>0</v>
      </c>
      <c r="G132" s="75"/>
      <c r="H132" s="75"/>
      <c r="I132" s="75"/>
      <c r="J132" s="75"/>
      <c r="K132" s="75"/>
      <c r="L132" s="75"/>
      <c r="M132" s="75"/>
      <c r="N132" s="75"/>
    </row>
    <row r="133" spans="1:14" ht="48" x14ac:dyDescent="0.2">
      <c r="A133" s="47" t="s">
        <v>373</v>
      </c>
      <c r="B133" s="141" t="s">
        <v>244</v>
      </c>
      <c r="C133" s="59" t="s">
        <v>62</v>
      </c>
      <c r="D133" s="59">
        <v>3</v>
      </c>
      <c r="E133" s="63"/>
      <c r="F133" s="23">
        <f t="shared" si="9"/>
        <v>0</v>
      </c>
      <c r="G133" s="75"/>
      <c r="H133" s="75"/>
      <c r="I133" s="75"/>
      <c r="J133" s="75"/>
      <c r="K133" s="75"/>
      <c r="L133" s="75"/>
      <c r="M133" s="75"/>
      <c r="N133" s="75"/>
    </row>
    <row r="134" spans="1:14" x14ac:dyDescent="0.2">
      <c r="A134" s="47" t="s">
        <v>374</v>
      </c>
      <c r="B134" s="149" t="s">
        <v>106</v>
      </c>
      <c r="C134" s="59" t="s">
        <v>10</v>
      </c>
      <c r="D134" s="59">
        <v>9</v>
      </c>
      <c r="E134" s="63"/>
      <c r="F134" s="23">
        <f t="shared" si="9"/>
        <v>0</v>
      </c>
      <c r="G134" s="75"/>
      <c r="H134" s="75"/>
      <c r="I134" s="75"/>
      <c r="J134" s="75"/>
      <c r="K134" s="75"/>
      <c r="L134" s="75"/>
      <c r="M134" s="75"/>
      <c r="N134" s="75"/>
    </row>
    <row r="135" spans="1:14" x14ac:dyDescent="0.2">
      <c r="A135" s="47" t="s">
        <v>375</v>
      </c>
      <c r="B135" s="149" t="s">
        <v>107</v>
      </c>
      <c r="C135" s="59" t="s">
        <v>10</v>
      </c>
      <c r="D135" s="59">
        <v>23</v>
      </c>
      <c r="E135" s="63"/>
      <c r="F135" s="23">
        <f t="shared" si="9"/>
        <v>0</v>
      </c>
      <c r="G135" s="75"/>
      <c r="H135" s="75"/>
      <c r="I135" s="75"/>
      <c r="J135" s="75"/>
      <c r="K135" s="75"/>
      <c r="L135" s="75"/>
      <c r="M135" s="75"/>
      <c r="N135" s="75"/>
    </row>
    <row r="136" spans="1:14" ht="13.5" x14ac:dyDescent="0.2">
      <c r="A136" s="47" t="s">
        <v>376</v>
      </c>
      <c r="B136" s="22" t="s">
        <v>77</v>
      </c>
      <c r="C136" s="59" t="s">
        <v>176</v>
      </c>
      <c r="D136" s="59">
        <v>909.8</v>
      </c>
      <c r="E136" s="63"/>
      <c r="F136" s="23">
        <f t="shared" ref="F136" si="10">ROUND(D136*E136,2)</f>
        <v>0</v>
      </c>
      <c r="G136" s="75"/>
      <c r="H136" s="75"/>
      <c r="I136" s="75"/>
      <c r="J136" s="75"/>
      <c r="K136" s="75"/>
      <c r="L136" s="75"/>
      <c r="M136" s="75"/>
      <c r="N136" s="75"/>
    </row>
    <row r="137" spans="1:14" ht="24" x14ac:dyDescent="0.2">
      <c r="A137" s="47" t="s">
        <v>377</v>
      </c>
      <c r="B137" s="22" t="s">
        <v>628</v>
      </c>
      <c r="C137" s="59" t="s">
        <v>176</v>
      </c>
      <c r="D137" s="59">
        <v>741.1</v>
      </c>
      <c r="E137" s="63"/>
      <c r="F137" s="23">
        <f t="shared" si="9"/>
        <v>0</v>
      </c>
      <c r="G137" s="75"/>
      <c r="H137" s="75"/>
      <c r="I137" s="75"/>
      <c r="J137" s="75"/>
      <c r="K137" s="75"/>
      <c r="L137" s="75"/>
      <c r="M137" s="75"/>
      <c r="N137" s="75"/>
    </row>
    <row r="138" spans="1:14" x14ac:dyDescent="0.2">
      <c r="A138" s="47" t="s">
        <v>512</v>
      </c>
      <c r="B138" s="149" t="s">
        <v>108</v>
      </c>
      <c r="C138" s="59" t="s">
        <v>7</v>
      </c>
      <c r="D138" s="59">
        <v>335.20000000000005</v>
      </c>
      <c r="E138" s="63"/>
      <c r="F138" s="23">
        <f t="shared" si="9"/>
        <v>0</v>
      </c>
      <c r="G138" s="75"/>
      <c r="H138" s="75"/>
      <c r="I138" s="75"/>
      <c r="J138" s="75"/>
      <c r="K138" s="75"/>
      <c r="L138" s="75"/>
      <c r="M138" s="75"/>
      <c r="N138" s="75"/>
    </row>
    <row r="139" spans="1:14" ht="13.5" x14ac:dyDescent="0.2">
      <c r="A139" s="47" t="s">
        <v>513</v>
      </c>
      <c r="B139" s="74" t="s">
        <v>627</v>
      </c>
      <c r="C139" s="59" t="s">
        <v>176</v>
      </c>
      <c r="D139" s="112">
        <v>343.7</v>
      </c>
      <c r="E139" s="63"/>
      <c r="F139" s="23">
        <f t="shared" si="9"/>
        <v>0</v>
      </c>
      <c r="G139" s="75"/>
      <c r="H139" s="75"/>
      <c r="I139" s="75"/>
      <c r="J139" s="75"/>
      <c r="K139" s="75"/>
      <c r="L139" s="75"/>
      <c r="M139" s="75"/>
      <c r="N139" s="75"/>
    </row>
    <row r="140" spans="1:14" ht="13.5" x14ac:dyDescent="0.2">
      <c r="A140" s="47" t="s">
        <v>551</v>
      </c>
      <c r="B140" s="149" t="s">
        <v>110</v>
      </c>
      <c r="C140" s="59" t="s">
        <v>176</v>
      </c>
      <c r="D140" s="112">
        <v>1307.1999999999998</v>
      </c>
      <c r="E140" s="63"/>
      <c r="F140" s="23">
        <f t="shared" si="9"/>
        <v>0</v>
      </c>
      <c r="G140" s="75"/>
      <c r="H140" s="75"/>
      <c r="I140" s="75"/>
      <c r="J140" s="75"/>
      <c r="K140" s="75"/>
      <c r="L140" s="75"/>
      <c r="M140" s="75"/>
      <c r="N140" s="75"/>
    </row>
    <row r="141" spans="1:14" x14ac:dyDescent="0.2">
      <c r="A141" s="47" t="s">
        <v>629</v>
      </c>
      <c r="B141" s="151" t="s">
        <v>245</v>
      </c>
      <c r="C141" s="73" t="s">
        <v>7</v>
      </c>
      <c r="D141" s="112">
        <v>335.20000000000005</v>
      </c>
      <c r="E141" s="63"/>
      <c r="F141" s="23">
        <f t="shared" si="9"/>
        <v>0</v>
      </c>
      <c r="G141" s="75"/>
      <c r="H141" s="75"/>
      <c r="I141" s="75"/>
      <c r="J141" s="75"/>
      <c r="K141" s="75"/>
      <c r="L141" s="75"/>
      <c r="M141" s="75"/>
      <c r="N141" s="75"/>
    </row>
    <row r="142" spans="1:14" x14ac:dyDescent="0.2">
      <c r="A142" s="50" t="s">
        <v>378</v>
      </c>
      <c r="B142" s="84" t="s">
        <v>122</v>
      </c>
      <c r="C142" s="127"/>
      <c r="D142" s="128"/>
      <c r="E142" s="128"/>
      <c r="F142" s="128">
        <f t="shared" ref="F142:F165" si="11">ROUND(D142*E142,2)</f>
        <v>0</v>
      </c>
      <c r="G142" s="75"/>
      <c r="H142" s="75"/>
      <c r="I142" s="75"/>
      <c r="J142" s="75"/>
      <c r="K142" s="75"/>
      <c r="L142" s="75"/>
      <c r="M142" s="75"/>
      <c r="N142" s="75"/>
    </row>
    <row r="143" spans="1:14" x14ac:dyDescent="0.2">
      <c r="A143" s="49"/>
      <c r="B143" s="81" t="s">
        <v>186</v>
      </c>
      <c r="C143" s="23"/>
      <c r="D143" s="24"/>
      <c r="E143" s="24"/>
      <c r="F143" s="24">
        <f t="shared" si="11"/>
        <v>0</v>
      </c>
      <c r="G143" s="75"/>
      <c r="H143" s="75"/>
      <c r="I143" s="75"/>
      <c r="J143" s="75"/>
      <c r="K143" s="75"/>
      <c r="L143" s="75"/>
      <c r="M143" s="75"/>
      <c r="N143" s="75"/>
    </row>
    <row r="144" spans="1:14" x14ac:dyDescent="0.2">
      <c r="A144" s="47" t="s">
        <v>379</v>
      </c>
      <c r="B144" s="142" t="s">
        <v>35</v>
      </c>
      <c r="C144" s="23" t="s">
        <v>7</v>
      </c>
      <c r="D144" s="24">
        <v>2191</v>
      </c>
      <c r="E144" s="24"/>
      <c r="F144" s="24">
        <f t="shared" si="11"/>
        <v>0</v>
      </c>
      <c r="G144" s="75"/>
      <c r="H144" s="75"/>
      <c r="I144" s="75"/>
      <c r="J144" s="75"/>
      <c r="K144" s="75"/>
      <c r="L144" s="75"/>
      <c r="M144" s="75"/>
      <c r="N144" s="75"/>
    </row>
    <row r="145" spans="1:14" x14ac:dyDescent="0.2">
      <c r="A145" s="47" t="s">
        <v>381</v>
      </c>
      <c r="B145" s="142" t="s">
        <v>36</v>
      </c>
      <c r="C145" s="23" t="s">
        <v>7</v>
      </c>
      <c r="D145" s="24">
        <v>65</v>
      </c>
      <c r="E145" s="24"/>
      <c r="F145" s="24">
        <f t="shared" si="11"/>
        <v>0</v>
      </c>
      <c r="G145" s="75"/>
      <c r="H145" s="75"/>
      <c r="I145" s="75"/>
      <c r="J145" s="75"/>
      <c r="K145" s="75"/>
      <c r="L145" s="75"/>
      <c r="M145" s="75"/>
      <c r="N145" s="75"/>
    </row>
    <row r="146" spans="1:14" x14ac:dyDescent="0.2">
      <c r="A146" s="47" t="s">
        <v>382</v>
      </c>
      <c r="B146" s="142" t="s">
        <v>37</v>
      </c>
      <c r="C146" s="23" t="s">
        <v>7</v>
      </c>
      <c r="D146" s="24">
        <v>218</v>
      </c>
      <c r="E146" s="24"/>
      <c r="F146" s="24">
        <f t="shared" si="11"/>
        <v>0</v>
      </c>
      <c r="G146" s="75"/>
      <c r="H146" s="75"/>
      <c r="I146" s="75"/>
      <c r="J146" s="75"/>
      <c r="K146" s="75"/>
      <c r="L146" s="75"/>
      <c r="M146" s="75"/>
      <c r="N146" s="75"/>
    </row>
    <row r="147" spans="1:14" x14ac:dyDescent="0.2">
      <c r="A147" s="47" t="s">
        <v>383</v>
      </c>
      <c r="B147" s="142" t="s">
        <v>38</v>
      </c>
      <c r="C147" s="23" t="s">
        <v>7</v>
      </c>
      <c r="D147" s="24">
        <v>6</v>
      </c>
      <c r="E147" s="24"/>
      <c r="F147" s="24">
        <f t="shared" si="11"/>
        <v>0</v>
      </c>
      <c r="G147" s="75"/>
      <c r="H147" s="75"/>
      <c r="I147" s="75"/>
      <c r="J147" s="75"/>
      <c r="K147" s="75"/>
      <c r="L147" s="75"/>
      <c r="M147" s="75"/>
      <c r="N147" s="75"/>
    </row>
    <row r="148" spans="1:14" x14ac:dyDescent="0.2">
      <c r="A148" s="47" t="s">
        <v>384</v>
      </c>
      <c r="B148" s="142" t="s">
        <v>39</v>
      </c>
      <c r="C148" s="23" t="s">
        <v>7</v>
      </c>
      <c r="D148" s="24">
        <v>2653</v>
      </c>
      <c r="E148" s="24"/>
      <c r="F148" s="24">
        <f t="shared" si="11"/>
        <v>0</v>
      </c>
      <c r="G148" s="75"/>
      <c r="H148" s="75"/>
      <c r="I148" s="75"/>
      <c r="J148" s="75"/>
      <c r="K148" s="75"/>
      <c r="L148" s="75"/>
      <c r="M148" s="75"/>
      <c r="N148" s="75"/>
    </row>
    <row r="149" spans="1:14" x14ac:dyDescent="0.2">
      <c r="A149" s="47" t="s">
        <v>385</v>
      </c>
      <c r="B149" s="142" t="s">
        <v>40</v>
      </c>
      <c r="C149" s="23" t="s">
        <v>7</v>
      </c>
      <c r="D149" s="24">
        <v>13</v>
      </c>
      <c r="E149" s="24"/>
      <c r="F149" s="24">
        <f t="shared" si="11"/>
        <v>0</v>
      </c>
      <c r="G149" s="75"/>
      <c r="H149" s="75"/>
      <c r="I149" s="75"/>
      <c r="J149" s="75"/>
      <c r="K149" s="75"/>
      <c r="L149" s="75"/>
      <c r="M149" s="75"/>
      <c r="N149" s="75"/>
    </row>
    <row r="150" spans="1:14" x14ac:dyDescent="0.2">
      <c r="A150" s="47" t="s">
        <v>386</v>
      </c>
      <c r="B150" s="142" t="s">
        <v>41</v>
      </c>
      <c r="C150" s="23" t="s">
        <v>7</v>
      </c>
      <c r="D150" s="24">
        <v>2627</v>
      </c>
      <c r="E150" s="24"/>
      <c r="F150" s="24">
        <f t="shared" si="11"/>
        <v>0</v>
      </c>
      <c r="G150" s="75"/>
      <c r="H150" s="75"/>
      <c r="I150" s="75"/>
      <c r="J150" s="75"/>
      <c r="K150" s="75"/>
      <c r="L150" s="75"/>
      <c r="M150" s="75"/>
      <c r="N150" s="75"/>
    </row>
    <row r="151" spans="1:14" x14ac:dyDescent="0.2">
      <c r="A151" s="47" t="s">
        <v>514</v>
      </c>
      <c r="B151" s="142" t="s">
        <v>42</v>
      </c>
      <c r="C151" s="23" t="s">
        <v>7</v>
      </c>
      <c r="D151" s="24">
        <v>938</v>
      </c>
      <c r="E151" s="24"/>
      <c r="F151" s="24">
        <f t="shared" si="11"/>
        <v>0</v>
      </c>
      <c r="G151" s="75"/>
      <c r="H151" s="75"/>
      <c r="I151" s="75"/>
      <c r="J151" s="75"/>
      <c r="K151" s="75"/>
      <c r="L151" s="75"/>
      <c r="M151" s="75"/>
      <c r="N151" s="75"/>
    </row>
    <row r="152" spans="1:14" x14ac:dyDescent="0.2">
      <c r="A152" s="47" t="s">
        <v>515</v>
      </c>
      <c r="B152" s="142" t="s">
        <v>43</v>
      </c>
      <c r="C152" s="23" t="s">
        <v>7</v>
      </c>
      <c r="D152" s="24">
        <v>306</v>
      </c>
      <c r="E152" s="24"/>
      <c r="F152" s="24">
        <f t="shared" si="11"/>
        <v>0</v>
      </c>
      <c r="G152" s="75"/>
      <c r="H152" s="75"/>
      <c r="I152" s="75"/>
      <c r="J152" s="75"/>
      <c r="K152" s="75"/>
      <c r="L152" s="75"/>
      <c r="M152" s="75"/>
      <c r="N152" s="75"/>
    </row>
    <row r="153" spans="1:14" x14ac:dyDescent="0.2">
      <c r="A153" s="47" t="s">
        <v>516</v>
      </c>
      <c r="B153" s="142" t="s">
        <v>44</v>
      </c>
      <c r="C153" s="23" t="s">
        <v>7</v>
      </c>
      <c r="D153" s="24">
        <v>60</v>
      </c>
      <c r="E153" s="24"/>
      <c r="F153" s="24">
        <f t="shared" si="11"/>
        <v>0</v>
      </c>
      <c r="G153" s="75"/>
      <c r="H153" s="75"/>
      <c r="I153" s="75"/>
      <c r="J153" s="75"/>
      <c r="K153" s="75"/>
      <c r="L153" s="75"/>
      <c r="M153" s="75"/>
      <c r="N153" s="75"/>
    </row>
    <row r="154" spans="1:14" x14ac:dyDescent="0.2">
      <c r="A154" s="47" t="s">
        <v>517</v>
      </c>
      <c r="B154" s="142" t="s">
        <v>45</v>
      </c>
      <c r="C154" s="26" t="s">
        <v>10</v>
      </c>
      <c r="D154" s="24">
        <v>186</v>
      </c>
      <c r="E154" s="24"/>
      <c r="F154" s="24">
        <f t="shared" si="11"/>
        <v>0</v>
      </c>
      <c r="G154" s="75"/>
      <c r="H154" s="75"/>
      <c r="I154" s="75"/>
      <c r="J154" s="75"/>
      <c r="K154" s="75"/>
      <c r="L154" s="75"/>
      <c r="M154" s="75"/>
      <c r="N154" s="75"/>
    </row>
    <row r="155" spans="1:14" x14ac:dyDescent="0.2">
      <c r="A155" s="47" t="s">
        <v>518</v>
      </c>
      <c r="B155" s="152" t="s">
        <v>48</v>
      </c>
      <c r="C155" s="26" t="s">
        <v>10</v>
      </c>
      <c r="D155" s="24">
        <v>8</v>
      </c>
      <c r="E155" s="24"/>
      <c r="F155" s="24">
        <f t="shared" si="11"/>
        <v>0</v>
      </c>
      <c r="G155" s="75"/>
      <c r="H155" s="75"/>
      <c r="I155" s="75"/>
      <c r="J155" s="75"/>
      <c r="K155" s="75"/>
      <c r="L155" s="75"/>
      <c r="M155" s="75"/>
      <c r="N155" s="75"/>
    </row>
    <row r="156" spans="1:14" x14ac:dyDescent="0.2">
      <c r="A156" s="47" t="s">
        <v>519</v>
      </c>
      <c r="B156" s="152" t="s">
        <v>49</v>
      </c>
      <c r="C156" s="26" t="s">
        <v>10</v>
      </c>
      <c r="D156" s="24">
        <v>96</v>
      </c>
      <c r="E156" s="24"/>
      <c r="F156" s="24">
        <f t="shared" si="11"/>
        <v>0</v>
      </c>
      <c r="G156" s="75"/>
      <c r="H156" s="75"/>
      <c r="I156" s="75"/>
      <c r="J156" s="75"/>
      <c r="K156" s="75"/>
      <c r="L156" s="75"/>
      <c r="M156" s="75"/>
      <c r="N156" s="75"/>
    </row>
    <row r="157" spans="1:14" x14ac:dyDescent="0.2">
      <c r="A157" s="47" t="s">
        <v>520</v>
      </c>
      <c r="B157" s="153" t="s">
        <v>50</v>
      </c>
      <c r="C157" s="26" t="s">
        <v>10</v>
      </c>
      <c r="D157" s="24">
        <v>8</v>
      </c>
      <c r="E157" s="24"/>
      <c r="F157" s="24">
        <f t="shared" si="11"/>
        <v>0</v>
      </c>
      <c r="G157" s="75"/>
      <c r="H157" s="75"/>
      <c r="I157" s="75"/>
      <c r="J157" s="75"/>
      <c r="K157" s="75"/>
      <c r="L157" s="75"/>
      <c r="M157" s="75"/>
      <c r="N157" s="75"/>
    </row>
    <row r="158" spans="1:14" x14ac:dyDescent="0.2">
      <c r="A158" s="47" t="s">
        <v>521</v>
      </c>
      <c r="B158" s="144" t="s">
        <v>51</v>
      </c>
      <c r="C158" s="26" t="s">
        <v>10</v>
      </c>
      <c r="D158" s="24">
        <v>85</v>
      </c>
      <c r="E158" s="24"/>
      <c r="F158" s="24">
        <f t="shared" si="11"/>
        <v>0</v>
      </c>
      <c r="G158" s="75"/>
      <c r="H158" s="75"/>
      <c r="I158" s="75"/>
      <c r="J158" s="75"/>
      <c r="K158" s="75"/>
      <c r="L158" s="75"/>
      <c r="M158" s="75"/>
      <c r="N158" s="75"/>
    </row>
    <row r="159" spans="1:14" x14ac:dyDescent="0.2">
      <c r="A159" s="47" t="s">
        <v>552</v>
      </c>
      <c r="B159" s="153" t="s">
        <v>52</v>
      </c>
      <c r="C159" s="26" t="s">
        <v>10</v>
      </c>
      <c r="D159" s="24">
        <v>98</v>
      </c>
      <c r="E159" s="24"/>
      <c r="F159" s="24">
        <f t="shared" si="11"/>
        <v>0</v>
      </c>
      <c r="G159" s="75"/>
      <c r="H159" s="75"/>
      <c r="I159" s="75"/>
      <c r="J159" s="75"/>
      <c r="K159" s="75"/>
      <c r="L159" s="75"/>
      <c r="M159" s="75"/>
      <c r="N159" s="75"/>
    </row>
    <row r="160" spans="1:14" x14ac:dyDescent="0.2">
      <c r="A160" s="47" t="s">
        <v>553</v>
      </c>
      <c r="B160" s="144" t="s">
        <v>53</v>
      </c>
      <c r="C160" s="26" t="s">
        <v>10</v>
      </c>
      <c r="D160" s="24">
        <v>85</v>
      </c>
      <c r="E160" s="24"/>
      <c r="F160" s="24">
        <f t="shared" si="11"/>
        <v>0</v>
      </c>
      <c r="G160" s="75"/>
      <c r="H160" s="75"/>
      <c r="I160" s="75"/>
      <c r="J160" s="75"/>
      <c r="K160" s="75"/>
      <c r="L160" s="75"/>
      <c r="M160" s="75"/>
      <c r="N160" s="75"/>
    </row>
    <row r="161" spans="1:14" x14ac:dyDescent="0.2">
      <c r="A161" s="47" t="s">
        <v>554</v>
      </c>
      <c r="B161" s="144" t="s">
        <v>54</v>
      </c>
      <c r="C161" s="26" t="s">
        <v>10</v>
      </c>
      <c r="D161" s="24">
        <v>430</v>
      </c>
      <c r="E161" s="24"/>
      <c r="F161" s="24">
        <f t="shared" si="11"/>
        <v>0</v>
      </c>
      <c r="G161" s="75"/>
      <c r="H161" s="75"/>
      <c r="I161" s="75"/>
      <c r="J161" s="75"/>
      <c r="K161" s="75"/>
      <c r="L161" s="75"/>
      <c r="M161" s="75"/>
      <c r="N161" s="75"/>
    </row>
    <row r="162" spans="1:14" x14ac:dyDescent="0.2">
      <c r="A162" s="47" t="s">
        <v>555</v>
      </c>
      <c r="B162" s="153" t="s">
        <v>57</v>
      </c>
      <c r="C162" s="23" t="s">
        <v>7</v>
      </c>
      <c r="D162" s="24">
        <v>2587</v>
      </c>
      <c r="E162" s="24"/>
      <c r="F162" s="24">
        <f t="shared" si="11"/>
        <v>0</v>
      </c>
      <c r="G162" s="75"/>
      <c r="H162" s="75"/>
      <c r="I162" s="75"/>
      <c r="J162" s="75"/>
      <c r="K162" s="75"/>
      <c r="L162" s="75"/>
      <c r="M162" s="75"/>
      <c r="N162" s="75"/>
    </row>
    <row r="163" spans="1:14" x14ac:dyDescent="0.2">
      <c r="A163" s="47" t="s">
        <v>556</v>
      </c>
      <c r="B163" s="152" t="s">
        <v>58</v>
      </c>
      <c r="C163" s="30" t="s">
        <v>7</v>
      </c>
      <c r="D163" s="24">
        <v>2587</v>
      </c>
      <c r="E163" s="24"/>
      <c r="F163" s="24">
        <f t="shared" si="11"/>
        <v>0</v>
      </c>
      <c r="G163" s="75"/>
      <c r="H163" s="75"/>
      <c r="I163" s="75"/>
      <c r="J163" s="75"/>
      <c r="K163" s="75"/>
      <c r="L163" s="75"/>
      <c r="M163" s="75"/>
      <c r="N163" s="75"/>
    </row>
    <row r="164" spans="1:14" x14ac:dyDescent="0.2">
      <c r="A164" s="47" t="s">
        <v>557</v>
      </c>
      <c r="B164" s="144" t="s">
        <v>59</v>
      </c>
      <c r="C164" s="26" t="s">
        <v>10</v>
      </c>
      <c r="D164" s="24">
        <v>40</v>
      </c>
      <c r="E164" s="24"/>
      <c r="F164" s="24">
        <f t="shared" si="11"/>
        <v>0</v>
      </c>
      <c r="G164" s="75"/>
      <c r="H164" s="75"/>
      <c r="I164" s="75"/>
      <c r="J164" s="75"/>
      <c r="K164" s="75"/>
      <c r="L164" s="75"/>
      <c r="M164" s="75"/>
      <c r="N164" s="75"/>
    </row>
    <row r="165" spans="1:14" x14ac:dyDescent="0.2">
      <c r="A165" s="47" t="s">
        <v>558</v>
      </c>
      <c r="B165" s="144" t="s">
        <v>60</v>
      </c>
      <c r="C165" s="26" t="s">
        <v>10</v>
      </c>
      <c r="D165" s="24">
        <v>40</v>
      </c>
      <c r="E165" s="24"/>
      <c r="F165" s="24">
        <f t="shared" si="11"/>
        <v>0</v>
      </c>
      <c r="G165" s="75"/>
      <c r="H165" s="75"/>
      <c r="I165" s="75"/>
      <c r="J165" s="75"/>
      <c r="K165" s="75"/>
      <c r="L165" s="75"/>
      <c r="M165" s="75"/>
      <c r="N165" s="75"/>
    </row>
    <row r="166" spans="1:14" x14ac:dyDescent="0.2">
      <c r="A166" s="47" t="s">
        <v>559</v>
      </c>
      <c r="B166" s="113" t="s">
        <v>61</v>
      </c>
      <c r="C166" s="59" t="s">
        <v>63</v>
      </c>
      <c r="D166" s="24">
        <v>2</v>
      </c>
      <c r="E166" s="24"/>
      <c r="F166" s="24">
        <f t="shared" ref="F166:F201" si="12">ROUND(D166*E166,2)</f>
        <v>0</v>
      </c>
      <c r="G166" s="75"/>
      <c r="H166" s="75"/>
      <c r="I166" s="75"/>
      <c r="J166" s="75"/>
      <c r="K166" s="75"/>
      <c r="L166" s="75"/>
      <c r="M166" s="75"/>
      <c r="N166" s="75"/>
    </row>
    <row r="167" spans="1:14" x14ac:dyDescent="0.2">
      <c r="A167" s="47"/>
      <c r="B167" s="55" t="s">
        <v>123</v>
      </c>
      <c r="C167" s="23"/>
      <c r="D167" s="24"/>
      <c r="E167" s="24"/>
      <c r="F167" s="24">
        <f t="shared" si="12"/>
        <v>0</v>
      </c>
      <c r="G167" s="75"/>
      <c r="H167" s="75"/>
      <c r="I167" s="75"/>
      <c r="J167" s="75"/>
      <c r="K167" s="75"/>
      <c r="L167" s="75"/>
      <c r="M167" s="75"/>
      <c r="N167" s="75"/>
    </row>
    <row r="168" spans="1:14" x14ac:dyDescent="0.2">
      <c r="A168" s="47" t="s">
        <v>560</v>
      </c>
      <c r="B168" s="113" t="s">
        <v>124</v>
      </c>
      <c r="C168" s="59" t="s">
        <v>7</v>
      </c>
      <c r="D168" s="24">
        <v>1380</v>
      </c>
      <c r="E168" s="24"/>
      <c r="F168" s="24">
        <f t="shared" si="12"/>
        <v>0</v>
      </c>
      <c r="G168" s="75"/>
      <c r="H168" s="75"/>
      <c r="I168" s="75"/>
      <c r="J168" s="75"/>
      <c r="K168" s="75"/>
      <c r="L168" s="75"/>
      <c r="M168" s="75"/>
      <c r="N168" s="75"/>
    </row>
    <row r="169" spans="1:14" x14ac:dyDescent="0.2">
      <c r="A169" s="47" t="s">
        <v>561</v>
      </c>
      <c r="B169" s="113" t="s">
        <v>125</v>
      </c>
      <c r="C169" s="59" t="s">
        <v>7</v>
      </c>
      <c r="D169" s="24">
        <v>1605</v>
      </c>
      <c r="E169" s="24"/>
      <c r="F169" s="24">
        <f t="shared" si="12"/>
        <v>0</v>
      </c>
      <c r="G169" s="75"/>
      <c r="H169" s="75"/>
      <c r="I169" s="75"/>
      <c r="J169" s="75"/>
      <c r="K169" s="75"/>
      <c r="L169" s="75"/>
      <c r="M169" s="75"/>
      <c r="N169" s="75"/>
    </row>
    <row r="170" spans="1:14" x14ac:dyDescent="0.2">
      <c r="A170" s="47" t="s">
        <v>562</v>
      </c>
      <c r="B170" s="144" t="s">
        <v>126</v>
      </c>
      <c r="C170" s="31" t="s">
        <v>7</v>
      </c>
      <c r="D170" s="24">
        <v>938</v>
      </c>
      <c r="E170" s="24"/>
      <c r="F170" s="24">
        <f t="shared" si="12"/>
        <v>0</v>
      </c>
      <c r="G170" s="75"/>
      <c r="H170" s="75"/>
      <c r="I170" s="75"/>
      <c r="J170" s="75"/>
      <c r="K170" s="75"/>
      <c r="L170" s="75"/>
      <c r="M170" s="75"/>
      <c r="N170" s="75"/>
    </row>
    <row r="171" spans="1:14" x14ac:dyDescent="0.2">
      <c r="A171" s="47" t="s">
        <v>563</v>
      </c>
      <c r="B171" s="144" t="s">
        <v>127</v>
      </c>
      <c r="C171" s="26" t="s">
        <v>7</v>
      </c>
      <c r="D171" s="24">
        <v>40</v>
      </c>
      <c r="E171" s="24"/>
      <c r="F171" s="24">
        <f t="shared" si="12"/>
        <v>0</v>
      </c>
      <c r="G171" s="75"/>
      <c r="H171" s="75"/>
      <c r="I171" s="75"/>
      <c r="J171" s="75"/>
      <c r="K171" s="75"/>
      <c r="L171" s="75"/>
      <c r="M171" s="75"/>
      <c r="N171" s="75"/>
    </row>
    <row r="172" spans="1:14" x14ac:dyDescent="0.2">
      <c r="A172" s="47" t="s">
        <v>564</v>
      </c>
      <c r="B172" s="144" t="s">
        <v>128</v>
      </c>
      <c r="C172" s="26" t="s">
        <v>7</v>
      </c>
      <c r="D172" s="24">
        <v>18.5</v>
      </c>
      <c r="E172" s="24"/>
      <c r="F172" s="24">
        <f t="shared" si="12"/>
        <v>0</v>
      </c>
      <c r="G172" s="75"/>
      <c r="H172" s="75"/>
      <c r="I172" s="75"/>
      <c r="J172" s="75"/>
      <c r="K172" s="75"/>
      <c r="L172" s="75"/>
      <c r="M172" s="75"/>
      <c r="N172" s="75"/>
    </row>
    <row r="173" spans="1:14" x14ac:dyDescent="0.2">
      <c r="A173" s="47" t="s">
        <v>565</v>
      </c>
      <c r="B173" s="144" t="s">
        <v>129</v>
      </c>
      <c r="C173" s="26" t="s">
        <v>10</v>
      </c>
      <c r="D173" s="24">
        <v>96</v>
      </c>
      <c r="E173" s="24"/>
      <c r="F173" s="24">
        <f t="shared" si="12"/>
        <v>0</v>
      </c>
      <c r="G173" s="75"/>
      <c r="H173" s="75"/>
      <c r="I173" s="75"/>
      <c r="J173" s="75"/>
      <c r="K173" s="75"/>
      <c r="L173" s="75"/>
      <c r="M173" s="75"/>
      <c r="N173" s="75"/>
    </row>
    <row r="174" spans="1:14" x14ac:dyDescent="0.2">
      <c r="A174" s="47" t="s">
        <v>566</v>
      </c>
      <c r="B174" s="144" t="s">
        <v>130</v>
      </c>
      <c r="C174" s="26" t="s">
        <v>10</v>
      </c>
      <c r="D174" s="24">
        <v>90</v>
      </c>
      <c r="E174" s="24"/>
      <c r="F174" s="24">
        <f t="shared" si="12"/>
        <v>0</v>
      </c>
      <c r="G174" s="75"/>
      <c r="H174" s="75"/>
      <c r="I174" s="75"/>
      <c r="J174" s="75"/>
      <c r="K174" s="75"/>
      <c r="L174" s="75"/>
      <c r="M174" s="75"/>
      <c r="N174" s="75"/>
    </row>
    <row r="175" spans="1:14" x14ac:dyDescent="0.2">
      <c r="A175" s="47" t="s">
        <v>567</v>
      </c>
      <c r="B175" s="143" t="s">
        <v>131</v>
      </c>
      <c r="C175" s="31" t="s">
        <v>10</v>
      </c>
      <c r="D175" s="24">
        <v>85</v>
      </c>
      <c r="E175" s="24"/>
      <c r="F175" s="24">
        <f t="shared" si="12"/>
        <v>0</v>
      </c>
      <c r="G175" s="75"/>
      <c r="H175" s="75"/>
      <c r="I175" s="75"/>
      <c r="J175" s="75"/>
      <c r="K175" s="75"/>
      <c r="L175" s="75"/>
      <c r="M175" s="75"/>
      <c r="N175" s="75"/>
    </row>
    <row r="176" spans="1:14" x14ac:dyDescent="0.2">
      <c r="A176" s="47" t="s">
        <v>568</v>
      </c>
      <c r="B176" s="33" t="s">
        <v>132</v>
      </c>
      <c r="C176" s="34" t="s">
        <v>10</v>
      </c>
      <c r="D176" s="24">
        <v>48</v>
      </c>
      <c r="E176" s="24"/>
      <c r="F176" s="24">
        <f t="shared" si="12"/>
        <v>0</v>
      </c>
      <c r="G176" s="75"/>
      <c r="H176" s="75"/>
      <c r="I176" s="75"/>
      <c r="J176" s="75"/>
      <c r="K176" s="75"/>
      <c r="L176" s="75"/>
      <c r="M176" s="75"/>
      <c r="N176" s="75"/>
    </row>
    <row r="177" spans="1:14" x14ac:dyDescent="0.2">
      <c r="A177" s="47" t="s">
        <v>569</v>
      </c>
      <c r="B177" s="33" t="s">
        <v>644</v>
      </c>
      <c r="C177" s="34" t="s">
        <v>10</v>
      </c>
      <c r="D177" s="24">
        <v>45</v>
      </c>
      <c r="E177" s="24"/>
      <c r="F177" s="24">
        <f t="shared" ref="F177" si="13">ROUND(D177*E177,2)</f>
        <v>0</v>
      </c>
      <c r="G177" s="75"/>
      <c r="H177" s="75"/>
      <c r="I177" s="75"/>
      <c r="J177" s="75"/>
      <c r="K177" s="75"/>
      <c r="L177" s="75"/>
      <c r="M177" s="75"/>
      <c r="N177" s="75"/>
    </row>
    <row r="178" spans="1:14" x14ac:dyDescent="0.2">
      <c r="A178" s="47" t="s">
        <v>570</v>
      </c>
      <c r="B178" s="33" t="s">
        <v>648</v>
      </c>
      <c r="C178" s="34" t="s">
        <v>10</v>
      </c>
      <c r="D178" s="24">
        <v>3</v>
      </c>
      <c r="E178" s="24"/>
      <c r="F178" s="24">
        <f t="shared" si="12"/>
        <v>0</v>
      </c>
      <c r="G178" s="75"/>
      <c r="H178" s="75"/>
      <c r="I178" s="75"/>
      <c r="J178" s="75"/>
      <c r="K178" s="75"/>
      <c r="L178" s="75"/>
      <c r="M178" s="75"/>
      <c r="N178" s="75"/>
    </row>
    <row r="179" spans="1:14" x14ac:dyDescent="0.2">
      <c r="A179" s="47" t="s">
        <v>571</v>
      </c>
      <c r="B179" s="143" t="s">
        <v>133</v>
      </c>
      <c r="C179" s="31" t="s">
        <v>10</v>
      </c>
      <c r="D179" s="24">
        <v>430</v>
      </c>
      <c r="E179" s="24"/>
      <c r="F179" s="24">
        <f t="shared" si="12"/>
        <v>0</v>
      </c>
      <c r="G179" s="75"/>
      <c r="H179" s="75"/>
      <c r="I179" s="75"/>
      <c r="J179" s="75"/>
      <c r="K179" s="75"/>
      <c r="L179" s="75"/>
      <c r="M179" s="75"/>
      <c r="N179" s="75"/>
    </row>
    <row r="180" spans="1:14" x14ac:dyDescent="0.2">
      <c r="A180" s="47" t="s">
        <v>572</v>
      </c>
      <c r="B180" s="33" t="s">
        <v>134</v>
      </c>
      <c r="C180" s="34" t="s">
        <v>10</v>
      </c>
      <c r="D180" s="24">
        <v>37</v>
      </c>
      <c r="E180" s="24"/>
      <c r="F180" s="24">
        <f t="shared" si="12"/>
        <v>0</v>
      </c>
      <c r="G180" s="75"/>
      <c r="H180" s="75"/>
      <c r="I180" s="75"/>
      <c r="J180" s="75"/>
      <c r="K180" s="75"/>
      <c r="L180" s="75"/>
      <c r="M180" s="75"/>
      <c r="N180" s="75"/>
    </row>
    <row r="181" spans="1:14" x14ac:dyDescent="0.2">
      <c r="A181" s="47" t="s">
        <v>573</v>
      </c>
      <c r="B181" s="33" t="s">
        <v>135</v>
      </c>
      <c r="C181" s="34" t="s">
        <v>10</v>
      </c>
      <c r="D181" s="24">
        <v>56</v>
      </c>
      <c r="E181" s="24"/>
      <c r="F181" s="24">
        <f t="shared" si="12"/>
        <v>0</v>
      </c>
      <c r="G181" s="75"/>
      <c r="H181" s="75"/>
      <c r="I181" s="75"/>
      <c r="J181" s="75"/>
      <c r="K181" s="75"/>
      <c r="L181" s="75"/>
      <c r="M181" s="75"/>
      <c r="N181" s="75"/>
    </row>
    <row r="182" spans="1:14" x14ac:dyDescent="0.2">
      <c r="A182" s="47" t="s">
        <v>574</v>
      </c>
      <c r="B182" s="33" t="s">
        <v>136</v>
      </c>
      <c r="C182" s="34" t="s">
        <v>10</v>
      </c>
      <c r="D182" s="24">
        <v>56</v>
      </c>
      <c r="E182" s="24"/>
      <c r="F182" s="24">
        <f t="shared" si="12"/>
        <v>0</v>
      </c>
      <c r="G182" s="75"/>
      <c r="H182" s="75"/>
      <c r="I182" s="75"/>
      <c r="J182" s="75"/>
      <c r="K182" s="75"/>
      <c r="L182" s="75"/>
      <c r="M182" s="75"/>
      <c r="N182" s="75"/>
    </row>
    <row r="183" spans="1:14" x14ac:dyDescent="0.2">
      <c r="A183" s="47" t="s">
        <v>575</v>
      </c>
      <c r="B183" s="33" t="s">
        <v>137</v>
      </c>
      <c r="C183" s="34" t="s">
        <v>10</v>
      </c>
      <c r="D183" s="24">
        <v>37</v>
      </c>
      <c r="E183" s="24"/>
      <c r="F183" s="24">
        <f t="shared" si="12"/>
        <v>0</v>
      </c>
      <c r="G183" s="75"/>
      <c r="H183" s="75"/>
      <c r="I183" s="75"/>
      <c r="J183" s="75"/>
      <c r="K183" s="75"/>
      <c r="L183" s="75"/>
      <c r="M183" s="75"/>
      <c r="N183" s="75"/>
    </row>
    <row r="184" spans="1:14" x14ac:dyDescent="0.2">
      <c r="A184" s="47" t="s">
        <v>576</v>
      </c>
      <c r="B184" s="33" t="s">
        <v>138</v>
      </c>
      <c r="C184" s="34" t="s">
        <v>10</v>
      </c>
      <c r="D184" s="24">
        <v>8</v>
      </c>
      <c r="E184" s="24"/>
      <c r="F184" s="24">
        <f t="shared" si="12"/>
        <v>0</v>
      </c>
      <c r="G184" s="75"/>
      <c r="H184" s="75"/>
      <c r="I184" s="75"/>
      <c r="J184" s="75"/>
      <c r="K184" s="75"/>
      <c r="L184" s="75"/>
      <c r="M184" s="75"/>
      <c r="N184" s="75"/>
    </row>
    <row r="185" spans="1:14" x14ac:dyDescent="0.2">
      <c r="A185" s="47" t="s">
        <v>577</v>
      </c>
      <c r="B185" s="33" t="s">
        <v>139</v>
      </c>
      <c r="C185" s="34" t="s">
        <v>10</v>
      </c>
      <c r="D185" s="24">
        <v>8</v>
      </c>
      <c r="E185" s="24"/>
      <c r="F185" s="24">
        <f t="shared" si="12"/>
        <v>0</v>
      </c>
      <c r="G185" s="75"/>
      <c r="H185" s="75"/>
      <c r="I185" s="75"/>
      <c r="J185" s="75"/>
      <c r="K185" s="75"/>
      <c r="L185" s="75"/>
      <c r="M185" s="75"/>
      <c r="N185" s="75"/>
    </row>
    <row r="186" spans="1:14" x14ac:dyDescent="0.2">
      <c r="A186" s="47" t="s">
        <v>578</v>
      </c>
      <c r="B186" s="143" t="s">
        <v>140</v>
      </c>
      <c r="C186" s="26" t="s">
        <v>7</v>
      </c>
      <c r="D186" s="24">
        <v>2614</v>
      </c>
      <c r="E186" s="24"/>
      <c r="F186" s="24">
        <f t="shared" si="12"/>
        <v>0</v>
      </c>
      <c r="G186" s="75"/>
      <c r="H186" s="75"/>
      <c r="I186" s="75"/>
      <c r="J186" s="75"/>
      <c r="K186" s="75"/>
      <c r="L186" s="75"/>
      <c r="M186" s="75"/>
      <c r="N186" s="75"/>
    </row>
    <row r="187" spans="1:14" x14ac:dyDescent="0.2">
      <c r="A187" s="47" t="s">
        <v>579</v>
      </c>
      <c r="B187" s="143" t="s">
        <v>164</v>
      </c>
      <c r="C187" s="154" t="s">
        <v>7</v>
      </c>
      <c r="D187" s="63">
        <v>51</v>
      </c>
      <c r="E187" s="63"/>
      <c r="F187" s="63">
        <f t="shared" si="12"/>
        <v>0</v>
      </c>
      <c r="G187" s="75"/>
      <c r="H187" s="75"/>
      <c r="I187" s="75"/>
      <c r="J187" s="75"/>
      <c r="K187" s="75"/>
      <c r="L187" s="75"/>
      <c r="M187" s="75"/>
      <c r="N187" s="75"/>
    </row>
    <row r="188" spans="1:14" x14ac:dyDescent="0.2">
      <c r="A188" s="47" t="s">
        <v>580</v>
      </c>
      <c r="B188" s="33" t="s">
        <v>141</v>
      </c>
      <c r="C188" s="34" t="s">
        <v>10</v>
      </c>
      <c r="D188" s="24">
        <v>6</v>
      </c>
      <c r="E188" s="24"/>
      <c r="F188" s="24">
        <f t="shared" ref="F188" si="14">ROUND(D188*E188,2)</f>
        <v>0</v>
      </c>
      <c r="G188" s="75"/>
      <c r="H188" s="75"/>
      <c r="I188" s="75"/>
      <c r="J188" s="75"/>
      <c r="K188" s="75"/>
      <c r="L188" s="75"/>
      <c r="M188" s="75"/>
      <c r="N188" s="75"/>
    </row>
    <row r="189" spans="1:14" x14ac:dyDescent="0.2">
      <c r="A189" s="47" t="s">
        <v>581</v>
      </c>
      <c r="B189" s="33" t="s">
        <v>173</v>
      </c>
      <c r="C189" s="34" t="s">
        <v>10</v>
      </c>
      <c r="D189" s="24">
        <v>2</v>
      </c>
      <c r="E189" s="24"/>
      <c r="F189" s="24">
        <f t="shared" si="12"/>
        <v>0</v>
      </c>
      <c r="G189" s="75"/>
      <c r="H189" s="75"/>
      <c r="I189" s="75"/>
      <c r="J189" s="75"/>
      <c r="K189" s="75"/>
      <c r="L189" s="75"/>
      <c r="M189" s="75"/>
      <c r="N189" s="75"/>
    </row>
    <row r="190" spans="1:14" x14ac:dyDescent="0.2">
      <c r="A190" s="47" t="s">
        <v>582</v>
      </c>
      <c r="B190" s="33" t="s">
        <v>142</v>
      </c>
      <c r="C190" s="34" t="s">
        <v>10</v>
      </c>
      <c r="D190" s="24">
        <v>8</v>
      </c>
      <c r="E190" s="24"/>
      <c r="F190" s="24">
        <f t="shared" si="12"/>
        <v>0</v>
      </c>
      <c r="G190" s="75"/>
      <c r="H190" s="75"/>
      <c r="I190" s="75"/>
      <c r="J190" s="75"/>
      <c r="K190" s="75"/>
      <c r="L190" s="75"/>
      <c r="M190" s="75"/>
      <c r="N190" s="75"/>
    </row>
    <row r="191" spans="1:14" x14ac:dyDescent="0.2">
      <c r="A191" s="47" t="s">
        <v>583</v>
      </c>
      <c r="B191" s="144" t="s">
        <v>143</v>
      </c>
      <c r="C191" s="35" t="s">
        <v>62</v>
      </c>
      <c r="D191" s="24">
        <v>53</v>
      </c>
      <c r="E191" s="24"/>
      <c r="F191" s="24">
        <f t="shared" si="12"/>
        <v>0</v>
      </c>
      <c r="G191" s="75"/>
      <c r="H191" s="75"/>
      <c r="I191" s="75"/>
      <c r="J191" s="75"/>
      <c r="K191" s="75"/>
      <c r="L191" s="75"/>
      <c r="M191" s="75"/>
      <c r="N191" s="75"/>
    </row>
    <row r="192" spans="1:14" x14ac:dyDescent="0.2">
      <c r="A192" s="47" t="s">
        <v>584</v>
      </c>
      <c r="B192" s="144" t="s">
        <v>174</v>
      </c>
      <c r="C192" s="35" t="s">
        <v>62</v>
      </c>
      <c r="D192" s="24">
        <v>5</v>
      </c>
      <c r="E192" s="24"/>
      <c r="F192" s="24">
        <f t="shared" si="12"/>
        <v>0</v>
      </c>
      <c r="G192" s="75"/>
      <c r="H192" s="75"/>
      <c r="I192" s="75"/>
      <c r="J192" s="75"/>
      <c r="K192" s="75"/>
      <c r="L192" s="75"/>
      <c r="M192" s="75"/>
      <c r="N192" s="75"/>
    </row>
    <row r="193" spans="1:14" x14ac:dyDescent="0.2">
      <c r="A193" s="47" t="s">
        <v>585</v>
      </c>
      <c r="B193" s="144" t="s">
        <v>169</v>
      </c>
      <c r="C193" s="35" t="s">
        <v>62</v>
      </c>
      <c r="D193" s="24">
        <v>27</v>
      </c>
      <c r="E193" s="24"/>
      <c r="F193" s="24">
        <f t="shared" si="12"/>
        <v>0</v>
      </c>
      <c r="G193" s="75"/>
      <c r="H193" s="75"/>
      <c r="I193" s="75"/>
      <c r="J193" s="75"/>
      <c r="K193" s="75"/>
      <c r="L193" s="75"/>
      <c r="M193" s="75"/>
      <c r="N193" s="75"/>
    </row>
    <row r="194" spans="1:14" x14ac:dyDescent="0.2">
      <c r="A194" s="47" t="s">
        <v>586</v>
      </c>
      <c r="B194" s="144" t="s">
        <v>144</v>
      </c>
      <c r="C194" s="35" t="s">
        <v>10</v>
      </c>
      <c r="D194" s="24">
        <v>85</v>
      </c>
      <c r="E194" s="24"/>
      <c r="F194" s="24">
        <f t="shared" si="12"/>
        <v>0</v>
      </c>
      <c r="G194" s="75"/>
      <c r="H194" s="75"/>
      <c r="I194" s="75"/>
      <c r="J194" s="75"/>
      <c r="K194" s="75"/>
      <c r="L194" s="75"/>
      <c r="M194" s="75"/>
      <c r="N194" s="75"/>
    </row>
    <row r="195" spans="1:14" x14ac:dyDescent="0.2">
      <c r="A195" s="47" t="s">
        <v>587</v>
      </c>
      <c r="B195" s="144" t="s">
        <v>145</v>
      </c>
      <c r="C195" s="26" t="s">
        <v>10</v>
      </c>
      <c r="D195" s="24">
        <v>58</v>
      </c>
      <c r="E195" s="24"/>
      <c r="F195" s="24">
        <f t="shared" si="12"/>
        <v>0</v>
      </c>
      <c r="G195" s="75"/>
      <c r="H195" s="75"/>
      <c r="I195" s="75"/>
      <c r="J195" s="75"/>
      <c r="K195" s="75"/>
      <c r="L195" s="75"/>
      <c r="M195" s="75"/>
      <c r="N195" s="75"/>
    </row>
    <row r="196" spans="1:14" x14ac:dyDescent="0.2">
      <c r="A196" s="47" t="s">
        <v>588</v>
      </c>
      <c r="B196" s="144" t="s">
        <v>170</v>
      </c>
      <c r="C196" s="26" t="s">
        <v>10</v>
      </c>
      <c r="D196" s="24">
        <v>27</v>
      </c>
      <c r="E196" s="24"/>
      <c r="F196" s="24">
        <f t="shared" si="12"/>
        <v>0</v>
      </c>
      <c r="G196" s="75"/>
      <c r="H196" s="75"/>
      <c r="I196" s="75"/>
      <c r="J196" s="75"/>
      <c r="K196" s="75"/>
      <c r="L196" s="75"/>
      <c r="M196" s="75"/>
      <c r="N196" s="75"/>
    </row>
    <row r="197" spans="1:14" x14ac:dyDescent="0.2">
      <c r="A197" s="47" t="s">
        <v>589</v>
      </c>
      <c r="B197" s="33" t="s">
        <v>146</v>
      </c>
      <c r="C197" s="26" t="s">
        <v>10</v>
      </c>
      <c r="D197" s="24">
        <v>65</v>
      </c>
      <c r="E197" s="24"/>
      <c r="F197" s="24">
        <f t="shared" si="12"/>
        <v>0</v>
      </c>
      <c r="G197" s="75"/>
      <c r="H197" s="75"/>
      <c r="I197" s="75"/>
      <c r="J197" s="75"/>
      <c r="K197" s="75"/>
      <c r="L197" s="75"/>
      <c r="M197" s="75"/>
      <c r="N197" s="75"/>
    </row>
    <row r="198" spans="1:14" x14ac:dyDescent="0.2">
      <c r="A198" s="47" t="s">
        <v>590</v>
      </c>
      <c r="B198" s="33" t="s">
        <v>171</v>
      </c>
      <c r="C198" s="26" t="s">
        <v>10</v>
      </c>
      <c r="D198" s="24">
        <v>27</v>
      </c>
      <c r="E198" s="24"/>
      <c r="F198" s="24">
        <f t="shared" si="12"/>
        <v>0</v>
      </c>
      <c r="G198" s="75"/>
      <c r="H198" s="75"/>
      <c r="I198" s="75"/>
      <c r="J198" s="75"/>
      <c r="K198" s="75"/>
      <c r="L198" s="75"/>
      <c r="M198" s="75"/>
      <c r="N198" s="75"/>
    </row>
    <row r="199" spans="1:14" x14ac:dyDescent="0.2">
      <c r="A199" s="47" t="s">
        <v>591</v>
      </c>
      <c r="B199" s="144" t="s">
        <v>147</v>
      </c>
      <c r="C199" s="26" t="s">
        <v>10</v>
      </c>
      <c r="D199" s="24">
        <v>45</v>
      </c>
      <c r="E199" s="24"/>
      <c r="F199" s="24">
        <f t="shared" si="12"/>
        <v>0</v>
      </c>
      <c r="G199" s="75"/>
      <c r="H199" s="75"/>
      <c r="I199" s="75"/>
      <c r="J199" s="75"/>
      <c r="K199" s="75"/>
      <c r="L199" s="75"/>
      <c r="M199" s="75"/>
      <c r="N199" s="75"/>
    </row>
    <row r="200" spans="1:14" x14ac:dyDescent="0.2">
      <c r="A200" s="47" t="s">
        <v>592</v>
      </c>
      <c r="B200" s="144" t="s">
        <v>148</v>
      </c>
      <c r="C200" s="26" t="s">
        <v>10</v>
      </c>
      <c r="D200" s="24">
        <v>13</v>
      </c>
      <c r="E200" s="24"/>
      <c r="F200" s="24">
        <f t="shared" si="12"/>
        <v>0</v>
      </c>
      <c r="G200" s="75"/>
      <c r="H200" s="75"/>
      <c r="I200" s="75"/>
      <c r="J200" s="75"/>
      <c r="K200" s="75"/>
      <c r="L200" s="75"/>
      <c r="M200" s="75"/>
      <c r="N200" s="75"/>
    </row>
    <row r="201" spans="1:14" x14ac:dyDescent="0.2">
      <c r="A201" s="47" t="s">
        <v>593</v>
      </c>
      <c r="B201" s="33" t="s">
        <v>172</v>
      </c>
      <c r="C201" s="26" t="s">
        <v>10</v>
      </c>
      <c r="D201" s="24">
        <v>27</v>
      </c>
      <c r="E201" s="24"/>
      <c r="F201" s="24">
        <f t="shared" si="12"/>
        <v>0</v>
      </c>
      <c r="G201" s="75"/>
      <c r="H201" s="75"/>
      <c r="I201" s="75"/>
      <c r="J201" s="75"/>
      <c r="K201" s="75"/>
      <c r="L201" s="75"/>
      <c r="M201" s="75"/>
      <c r="N201" s="75"/>
    </row>
    <row r="202" spans="1:14" x14ac:dyDescent="0.2">
      <c r="A202" s="47" t="s">
        <v>594</v>
      </c>
      <c r="B202" s="33" t="s">
        <v>149</v>
      </c>
      <c r="C202" s="26" t="s">
        <v>10</v>
      </c>
      <c r="D202" s="24">
        <v>65</v>
      </c>
      <c r="E202" s="24"/>
      <c r="F202" s="24">
        <f t="shared" ref="F202:F209" si="15">ROUND(D202*E202,2)</f>
        <v>0</v>
      </c>
      <c r="G202" s="75"/>
      <c r="H202" s="75"/>
      <c r="I202" s="75"/>
      <c r="J202" s="75"/>
      <c r="K202" s="75"/>
      <c r="L202" s="75"/>
      <c r="M202" s="75"/>
      <c r="N202" s="75"/>
    </row>
    <row r="203" spans="1:14" x14ac:dyDescent="0.2">
      <c r="A203" s="47" t="s">
        <v>595</v>
      </c>
      <c r="B203" s="33" t="s">
        <v>175</v>
      </c>
      <c r="C203" s="26" t="s">
        <v>10</v>
      </c>
      <c r="D203" s="24">
        <v>6</v>
      </c>
      <c r="E203" s="24"/>
      <c r="F203" s="24">
        <f t="shared" si="15"/>
        <v>0</v>
      </c>
      <c r="G203" s="75"/>
      <c r="H203" s="75"/>
      <c r="I203" s="75"/>
      <c r="J203" s="75"/>
      <c r="K203" s="75"/>
      <c r="L203" s="75"/>
      <c r="M203" s="75"/>
      <c r="N203" s="75"/>
    </row>
    <row r="204" spans="1:14" x14ac:dyDescent="0.2">
      <c r="A204" s="47" t="s">
        <v>596</v>
      </c>
      <c r="B204" s="144" t="s">
        <v>150</v>
      </c>
      <c r="C204" s="26" t="s">
        <v>10</v>
      </c>
      <c r="D204" s="24">
        <v>8</v>
      </c>
      <c r="E204" s="24"/>
      <c r="F204" s="24">
        <f t="shared" si="15"/>
        <v>0</v>
      </c>
      <c r="G204" s="75"/>
      <c r="H204" s="75"/>
      <c r="I204" s="75"/>
      <c r="J204" s="75"/>
      <c r="K204" s="75"/>
      <c r="L204" s="75"/>
      <c r="M204" s="75"/>
      <c r="N204" s="75"/>
    </row>
    <row r="205" spans="1:14" x14ac:dyDescent="0.2">
      <c r="A205" s="47" t="s">
        <v>597</v>
      </c>
      <c r="B205" s="144" t="s">
        <v>151</v>
      </c>
      <c r="C205" s="26" t="s">
        <v>7</v>
      </c>
      <c r="D205" s="24">
        <v>2627</v>
      </c>
      <c r="E205" s="24"/>
      <c r="F205" s="24">
        <f t="shared" si="15"/>
        <v>0</v>
      </c>
      <c r="G205" s="75"/>
      <c r="H205" s="75"/>
      <c r="I205" s="75"/>
      <c r="J205" s="75"/>
      <c r="K205" s="75"/>
      <c r="L205" s="75"/>
      <c r="M205" s="75"/>
      <c r="N205" s="75"/>
    </row>
    <row r="206" spans="1:14" x14ac:dyDescent="0.2">
      <c r="A206" s="47" t="s">
        <v>649</v>
      </c>
      <c r="B206" s="33" t="s">
        <v>152</v>
      </c>
      <c r="C206" s="34" t="s">
        <v>153</v>
      </c>
      <c r="D206" s="24">
        <v>125</v>
      </c>
      <c r="E206" s="24"/>
      <c r="F206" s="24">
        <f t="shared" si="15"/>
        <v>0</v>
      </c>
      <c r="G206" s="75"/>
      <c r="H206" s="75"/>
      <c r="I206" s="75"/>
      <c r="J206" s="75"/>
      <c r="K206" s="75"/>
      <c r="L206" s="75"/>
      <c r="M206" s="75"/>
      <c r="N206" s="75"/>
    </row>
    <row r="207" spans="1:14" x14ac:dyDescent="0.2">
      <c r="A207" s="47" t="s">
        <v>650</v>
      </c>
      <c r="B207" s="144" t="s">
        <v>645</v>
      </c>
      <c r="C207" s="36" t="s">
        <v>120</v>
      </c>
      <c r="D207" s="24">
        <v>77</v>
      </c>
      <c r="E207" s="24"/>
      <c r="F207" s="24">
        <f t="shared" ref="F207" si="16">ROUND(D207*E207,2)</f>
        <v>0</v>
      </c>
      <c r="G207" s="75"/>
      <c r="H207" s="75"/>
      <c r="I207" s="75"/>
      <c r="J207" s="75"/>
      <c r="K207" s="75"/>
      <c r="L207" s="75"/>
      <c r="M207" s="75"/>
      <c r="N207" s="75"/>
    </row>
    <row r="208" spans="1:14" x14ac:dyDescent="0.2">
      <c r="A208" s="47" t="s">
        <v>651</v>
      </c>
      <c r="B208" s="144" t="s">
        <v>154</v>
      </c>
      <c r="C208" s="36" t="s">
        <v>155</v>
      </c>
      <c r="D208" s="24">
        <v>1</v>
      </c>
      <c r="E208" s="24"/>
      <c r="F208" s="24">
        <f t="shared" si="15"/>
        <v>0</v>
      </c>
      <c r="G208" s="75"/>
      <c r="H208" s="75"/>
      <c r="I208" s="75"/>
      <c r="J208" s="75"/>
      <c r="K208" s="75"/>
      <c r="L208" s="75"/>
      <c r="M208" s="75"/>
      <c r="N208" s="75"/>
    </row>
    <row r="209" spans="1:14" x14ac:dyDescent="0.2">
      <c r="A209" s="47"/>
      <c r="B209" s="22"/>
      <c r="C209" s="23"/>
      <c r="D209" s="24"/>
      <c r="E209" s="24"/>
      <c r="F209" s="24">
        <f t="shared" si="15"/>
        <v>0</v>
      </c>
      <c r="G209" s="75"/>
      <c r="H209" s="75"/>
      <c r="I209" s="75"/>
      <c r="J209" s="75"/>
      <c r="K209" s="75"/>
      <c r="L209" s="75"/>
      <c r="M209" s="75"/>
      <c r="N209" s="75"/>
    </row>
    <row r="210" spans="1:14" x14ac:dyDescent="0.2">
      <c r="A210" s="94" t="s">
        <v>387</v>
      </c>
      <c r="B210" s="52" t="s">
        <v>439</v>
      </c>
      <c r="C210" s="44"/>
      <c r="D210" s="45"/>
      <c r="E210" s="45"/>
      <c r="F210" s="46"/>
      <c r="G210" s="75"/>
      <c r="H210" s="75"/>
      <c r="I210" s="75"/>
      <c r="J210" s="75"/>
      <c r="K210" s="75"/>
      <c r="L210" s="75"/>
      <c r="M210" s="75"/>
      <c r="N210" s="75"/>
    </row>
    <row r="211" spans="1:14" x14ac:dyDescent="0.2">
      <c r="A211" s="47"/>
      <c r="B211" s="82" t="s">
        <v>440</v>
      </c>
      <c r="C211" s="79"/>
      <c r="D211" s="24"/>
      <c r="E211" s="24"/>
      <c r="F211" s="24"/>
      <c r="G211" s="75"/>
      <c r="H211" s="75"/>
      <c r="I211" s="75"/>
      <c r="J211" s="75"/>
      <c r="K211" s="75"/>
      <c r="L211" s="75"/>
      <c r="M211" s="75"/>
      <c r="N211" s="75"/>
    </row>
    <row r="212" spans="1:14" ht="63.75" x14ac:dyDescent="0.2">
      <c r="A212" s="47" t="s">
        <v>380</v>
      </c>
      <c r="B212" s="155" t="s">
        <v>288</v>
      </c>
      <c r="C212" s="80" t="s">
        <v>7</v>
      </c>
      <c r="D212" s="24">
        <v>55</v>
      </c>
      <c r="E212" s="24"/>
      <c r="F212" s="24">
        <f t="shared" ref="F212:F250" si="17">ROUND(D212*E212,2)</f>
        <v>0</v>
      </c>
      <c r="G212" s="75"/>
      <c r="H212" s="75"/>
      <c r="I212" s="75"/>
      <c r="J212" s="75"/>
      <c r="K212" s="75"/>
      <c r="L212" s="75"/>
      <c r="M212" s="75"/>
      <c r="N212" s="75"/>
    </row>
    <row r="213" spans="1:14" ht="51" x14ac:dyDescent="0.2">
      <c r="A213" s="47" t="s">
        <v>389</v>
      </c>
      <c r="B213" s="155" t="s">
        <v>289</v>
      </c>
      <c r="C213" s="53" t="s">
        <v>7</v>
      </c>
      <c r="D213" s="24">
        <v>125.12</v>
      </c>
      <c r="E213" s="24"/>
      <c r="F213" s="24">
        <f t="shared" si="17"/>
        <v>0</v>
      </c>
      <c r="G213" s="75"/>
      <c r="H213" s="75"/>
      <c r="I213" s="75"/>
      <c r="J213" s="75"/>
      <c r="K213" s="75"/>
      <c r="L213" s="75"/>
      <c r="M213" s="75"/>
      <c r="N213" s="75"/>
    </row>
    <row r="214" spans="1:14" ht="25.5" x14ac:dyDescent="0.2">
      <c r="A214" s="47" t="s">
        <v>390</v>
      </c>
      <c r="B214" s="135" t="s">
        <v>290</v>
      </c>
      <c r="C214" s="53" t="s">
        <v>287</v>
      </c>
      <c r="D214" s="24">
        <v>77</v>
      </c>
      <c r="E214" s="24"/>
      <c r="F214" s="24">
        <f t="shared" si="17"/>
        <v>0</v>
      </c>
      <c r="G214" s="75"/>
      <c r="H214" s="75"/>
      <c r="I214" s="75"/>
      <c r="J214" s="75"/>
      <c r="K214" s="75"/>
      <c r="L214" s="75"/>
      <c r="M214" s="75"/>
      <c r="N214" s="75"/>
    </row>
    <row r="215" spans="1:14" ht="38.25" x14ac:dyDescent="0.2">
      <c r="A215" s="47" t="s">
        <v>391</v>
      </c>
      <c r="B215" s="135" t="s">
        <v>291</v>
      </c>
      <c r="C215" s="53" t="s">
        <v>287</v>
      </c>
      <c r="D215" s="24">
        <v>54</v>
      </c>
      <c r="E215" s="24"/>
      <c r="F215" s="24">
        <f t="shared" si="17"/>
        <v>0</v>
      </c>
      <c r="G215" s="75"/>
      <c r="H215" s="75"/>
      <c r="I215" s="75"/>
      <c r="J215" s="75"/>
      <c r="K215" s="75"/>
      <c r="L215" s="75"/>
      <c r="M215" s="75"/>
      <c r="N215" s="75"/>
    </row>
    <row r="216" spans="1:14" ht="38.25" x14ac:dyDescent="0.2">
      <c r="A216" s="47" t="s">
        <v>392</v>
      </c>
      <c r="B216" s="135" t="s">
        <v>324</v>
      </c>
      <c r="C216" s="53" t="s">
        <v>121</v>
      </c>
      <c r="D216" s="24">
        <v>527.29999999999995</v>
      </c>
      <c r="E216" s="24"/>
      <c r="F216" s="24">
        <f t="shared" si="17"/>
        <v>0</v>
      </c>
      <c r="G216" s="75"/>
      <c r="H216" s="75"/>
      <c r="I216" s="75"/>
      <c r="J216" s="75"/>
      <c r="K216" s="75"/>
      <c r="L216" s="75"/>
      <c r="M216" s="75"/>
      <c r="N216" s="75"/>
    </row>
    <row r="217" spans="1:14" x14ac:dyDescent="0.2">
      <c r="A217" s="47" t="s">
        <v>393</v>
      </c>
      <c r="B217" s="135" t="s">
        <v>72</v>
      </c>
      <c r="C217" s="53" t="s">
        <v>7</v>
      </c>
      <c r="D217" s="24">
        <v>668.3</v>
      </c>
      <c r="E217" s="24"/>
      <c r="F217" s="24">
        <f t="shared" si="17"/>
        <v>0</v>
      </c>
      <c r="G217" s="75"/>
      <c r="H217" s="75"/>
      <c r="I217" s="75"/>
      <c r="J217" s="75"/>
      <c r="K217" s="75"/>
      <c r="L217" s="75"/>
      <c r="M217" s="75"/>
      <c r="N217" s="75"/>
    </row>
    <row r="218" spans="1:14" ht="38.25" x14ac:dyDescent="0.2">
      <c r="A218" s="47" t="s">
        <v>394</v>
      </c>
      <c r="B218" s="135" t="s">
        <v>292</v>
      </c>
      <c r="C218" s="53" t="s">
        <v>287</v>
      </c>
      <c r="D218" s="24">
        <v>118</v>
      </c>
      <c r="E218" s="24"/>
      <c r="F218" s="24">
        <f t="shared" si="17"/>
        <v>0</v>
      </c>
      <c r="G218" s="75"/>
      <c r="H218" s="75"/>
      <c r="I218" s="75"/>
      <c r="J218" s="75"/>
      <c r="K218" s="75"/>
      <c r="L218" s="75"/>
      <c r="M218" s="75"/>
      <c r="N218" s="75"/>
    </row>
    <row r="219" spans="1:14" ht="51" x14ac:dyDescent="0.2">
      <c r="A219" s="47" t="s">
        <v>395</v>
      </c>
      <c r="B219" s="155" t="s">
        <v>293</v>
      </c>
      <c r="C219" s="53" t="s">
        <v>287</v>
      </c>
      <c r="D219" s="24">
        <v>5</v>
      </c>
      <c r="E219" s="24"/>
      <c r="F219" s="24">
        <f t="shared" si="17"/>
        <v>0</v>
      </c>
      <c r="G219" s="75"/>
      <c r="H219" s="75"/>
      <c r="I219" s="75"/>
      <c r="J219" s="75"/>
      <c r="K219" s="75"/>
      <c r="L219" s="75"/>
      <c r="M219" s="75"/>
      <c r="N219" s="75"/>
    </row>
    <row r="220" spans="1:14" ht="51" customHeight="1" x14ac:dyDescent="0.2">
      <c r="A220" s="47" t="s">
        <v>396</v>
      </c>
      <c r="B220" s="135" t="s">
        <v>600</v>
      </c>
      <c r="C220" s="53" t="s">
        <v>287</v>
      </c>
      <c r="D220" s="24">
        <v>32</v>
      </c>
      <c r="E220" s="24"/>
      <c r="F220" s="24">
        <f t="shared" si="17"/>
        <v>0</v>
      </c>
      <c r="G220" s="75"/>
      <c r="H220" s="75"/>
      <c r="I220" s="75"/>
      <c r="J220" s="75"/>
      <c r="K220" s="75"/>
      <c r="L220" s="75"/>
      <c r="M220" s="75"/>
      <c r="N220" s="75"/>
    </row>
    <row r="221" spans="1:14" ht="25.5" x14ac:dyDescent="0.2">
      <c r="A221" s="47" t="s">
        <v>397</v>
      </c>
      <c r="B221" s="135" t="s">
        <v>316</v>
      </c>
      <c r="C221" s="53" t="s">
        <v>287</v>
      </c>
      <c r="D221" s="24">
        <v>1</v>
      </c>
      <c r="E221" s="24"/>
      <c r="F221" s="24">
        <f>ROUND(D221*E221,2)</f>
        <v>0</v>
      </c>
      <c r="G221" s="75"/>
      <c r="H221" s="75"/>
      <c r="I221" s="75"/>
      <c r="J221" s="75"/>
      <c r="K221" s="75"/>
      <c r="L221" s="75"/>
      <c r="M221" s="75"/>
      <c r="N221" s="75"/>
    </row>
    <row r="222" spans="1:14" ht="51" x14ac:dyDescent="0.2">
      <c r="A222" s="47" t="s">
        <v>398</v>
      </c>
      <c r="B222" s="135" t="s">
        <v>299</v>
      </c>
      <c r="C222" s="156" t="s">
        <v>287</v>
      </c>
      <c r="D222" s="63">
        <v>1</v>
      </c>
      <c r="E222" s="63"/>
      <c r="F222" s="63">
        <f t="shared" ref="F222:F249" si="18">ROUND(D222*E222,2)</f>
        <v>0</v>
      </c>
      <c r="G222" s="75"/>
      <c r="H222" s="75"/>
      <c r="I222" s="75"/>
      <c r="J222" s="75"/>
      <c r="K222" s="75"/>
      <c r="L222" s="75"/>
      <c r="M222" s="75"/>
      <c r="N222" s="75"/>
    </row>
    <row r="223" spans="1:14" ht="63.75" x14ac:dyDescent="0.2">
      <c r="A223" s="47" t="s">
        <v>399</v>
      </c>
      <c r="B223" s="135" t="s">
        <v>323</v>
      </c>
      <c r="C223" s="156" t="s">
        <v>287</v>
      </c>
      <c r="D223" s="63">
        <v>5</v>
      </c>
      <c r="E223" s="63"/>
      <c r="F223" s="63">
        <f t="shared" si="18"/>
        <v>0</v>
      </c>
      <c r="G223" s="75"/>
      <c r="H223" s="75"/>
      <c r="I223" s="75"/>
      <c r="J223" s="75"/>
      <c r="K223" s="75"/>
      <c r="L223" s="75"/>
      <c r="M223" s="75"/>
      <c r="N223" s="75"/>
    </row>
    <row r="224" spans="1:14" x14ac:dyDescent="0.2">
      <c r="A224" s="47"/>
      <c r="B224" s="83" t="s">
        <v>441</v>
      </c>
      <c r="C224" s="53"/>
      <c r="D224" s="24"/>
      <c r="E224" s="24"/>
      <c r="F224" s="24">
        <f t="shared" si="18"/>
        <v>0</v>
      </c>
      <c r="G224" s="75"/>
      <c r="H224" s="75"/>
      <c r="I224" s="75"/>
      <c r="J224" s="75"/>
      <c r="K224" s="75"/>
      <c r="L224" s="75"/>
      <c r="M224" s="75"/>
      <c r="N224" s="75"/>
    </row>
    <row r="225" spans="1:14" ht="63.75" x14ac:dyDescent="0.2">
      <c r="A225" s="47" t="s">
        <v>400</v>
      </c>
      <c r="B225" s="155" t="s">
        <v>288</v>
      </c>
      <c r="C225" s="158" t="s">
        <v>7</v>
      </c>
      <c r="D225" s="63">
        <v>55</v>
      </c>
      <c r="E225" s="63"/>
      <c r="F225" s="63">
        <f t="shared" si="18"/>
        <v>0</v>
      </c>
      <c r="G225" s="75"/>
      <c r="H225" s="75"/>
      <c r="I225" s="75"/>
      <c r="J225" s="75"/>
      <c r="K225" s="75"/>
      <c r="L225" s="75"/>
      <c r="M225" s="75"/>
      <c r="N225" s="75"/>
    </row>
    <row r="226" spans="1:14" ht="51" x14ac:dyDescent="0.2">
      <c r="A226" s="47" t="s">
        <v>401</v>
      </c>
      <c r="B226" s="135" t="s">
        <v>300</v>
      </c>
      <c r="C226" s="156" t="s">
        <v>287</v>
      </c>
      <c r="D226" s="63">
        <v>1</v>
      </c>
      <c r="E226" s="63"/>
      <c r="F226" s="63">
        <f t="shared" si="18"/>
        <v>0</v>
      </c>
      <c r="G226" s="75"/>
      <c r="H226" s="75"/>
      <c r="I226" s="75"/>
      <c r="J226" s="75"/>
      <c r="K226" s="75"/>
      <c r="L226" s="75"/>
      <c r="M226" s="75"/>
      <c r="N226" s="75"/>
    </row>
    <row r="227" spans="1:14" ht="63.75" x14ac:dyDescent="0.2">
      <c r="A227" s="47" t="s">
        <v>402</v>
      </c>
      <c r="B227" s="159" t="s">
        <v>301</v>
      </c>
      <c r="C227" s="156" t="s">
        <v>287</v>
      </c>
      <c r="D227" s="63">
        <v>1</v>
      </c>
      <c r="E227" s="63"/>
      <c r="F227" s="63">
        <f t="shared" si="18"/>
        <v>0</v>
      </c>
      <c r="G227" s="75"/>
      <c r="H227" s="75"/>
      <c r="I227" s="75"/>
      <c r="J227" s="75"/>
      <c r="K227" s="75"/>
      <c r="L227" s="75"/>
      <c r="M227" s="75"/>
      <c r="N227" s="75"/>
    </row>
    <row r="228" spans="1:14" ht="51" x14ac:dyDescent="0.2">
      <c r="A228" s="47" t="s">
        <v>403</v>
      </c>
      <c r="B228" s="160" t="s">
        <v>302</v>
      </c>
      <c r="C228" s="156" t="s">
        <v>287</v>
      </c>
      <c r="D228" s="63">
        <v>1</v>
      </c>
      <c r="E228" s="63"/>
      <c r="F228" s="63">
        <f t="shared" si="18"/>
        <v>0</v>
      </c>
      <c r="G228" s="75"/>
      <c r="H228" s="75"/>
      <c r="I228" s="75"/>
      <c r="J228" s="75"/>
      <c r="K228" s="75"/>
      <c r="L228" s="75"/>
      <c r="M228" s="75"/>
      <c r="N228" s="75"/>
    </row>
    <row r="229" spans="1:14" ht="51" x14ac:dyDescent="0.2">
      <c r="A229" s="47" t="s">
        <v>404</v>
      </c>
      <c r="B229" s="160" t="s">
        <v>304</v>
      </c>
      <c r="C229" s="156" t="s">
        <v>287</v>
      </c>
      <c r="D229" s="63">
        <v>2</v>
      </c>
      <c r="E229" s="63"/>
      <c r="F229" s="63">
        <f t="shared" si="18"/>
        <v>0</v>
      </c>
      <c r="G229" s="75"/>
      <c r="H229" s="75"/>
      <c r="I229" s="75"/>
      <c r="J229" s="75"/>
      <c r="K229" s="75"/>
      <c r="L229" s="75"/>
      <c r="M229" s="75"/>
      <c r="N229" s="75"/>
    </row>
    <row r="230" spans="1:14" ht="51" x14ac:dyDescent="0.2">
      <c r="A230" s="47" t="s">
        <v>405</v>
      </c>
      <c r="B230" s="161" t="s">
        <v>306</v>
      </c>
      <c r="C230" s="156" t="s">
        <v>287</v>
      </c>
      <c r="D230" s="63">
        <v>1</v>
      </c>
      <c r="E230" s="63"/>
      <c r="F230" s="63">
        <f t="shared" si="18"/>
        <v>0</v>
      </c>
      <c r="G230" s="75"/>
      <c r="H230" s="75"/>
      <c r="I230" s="75"/>
      <c r="J230" s="75"/>
      <c r="K230" s="75"/>
      <c r="L230" s="75"/>
      <c r="M230" s="75"/>
      <c r="N230" s="75"/>
    </row>
    <row r="231" spans="1:14" ht="63.75" x14ac:dyDescent="0.2">
      <c r="A231" s="47" t="s">
        <v>406</v>
      </c>
      <c r="B231" s="161" t="s">
        <v>307</v>
      </c>
      <c r="C231" s="156" t="s">
        <v>287</v>
      </c>
      <c r="D231" s="63">
        <v>3</v>
      </c>
      <c r="E231" s="63"/>
      <c r="F231" s="63">
        <f t="shared" si="18"/>
        <v>0</v>
      </c>
      <c r="G231" s="75"/>
      <c r="H231" s="75"/>
      <c r="I231" s="75"/>
      <c r="J231" s="75"/>
      <c r="K231" s="75"/>
      <c r="L231" s="75"/>
      <c r="M231" s="75"/>
      <c r="N231" s="75"/>
    </row>
    <row r="232" spans="1:14" ht="76.5" x14ac:dyDescent="0.2">
      <c r="A232" s="47" t="s">
        <v>407</v>
      </c>
      <c r="B232" s="160" t="s">
        <v>308</v>
      </c>
      <c r="C232" s="156" t="s">
        <v>287</v>
      </c>
      <c r="D232" s="63">
        <v>1</v>
      </c>
      <c r="E232" s="63"/>
      <c r="F232" s="63">
        <f t="shared" si="18"/>
        <v>0</v>
      </c>
      <c r="G232" s="75"/>
      <c r="H232" s="75"/>
      <c r="I232" s="75"/>
      <c r="J232" s="75"/>
      <c r="K232" s="75"/>
      <c r="L232" s="75"/>
      <c r="M232" s="75"/>
      <c r="N232" s="75"/>
    </row>
    <row r="233" spans="1:14" ht="63.75" x14ac:dyDescent="0.2">
      <c r="A233" s="47" t="s">
        <v>408</v>
      </c>
      <c r="B233" s="160" t="s">
        <v>309</v>
      </c>
      <c r="C233" s="156" t="s">
        <v>287</v>
      </c>
      <c r="D233" s="63">
        <v>2</v>
      </c>
      <c r="E233" s="63"/>
      <c r="F233" s="63">
        <f t="shared" si="18"/>
        <v>0</v>
      </c>
      <c r="G233" s="75"/>
      <c r="H233" s="75"/>
      <c r="I233" s="75"/>
      <c r="J233" s="75"/>
      <c r="K233" s="75"/>
      <c r="L233" s="75"/>
      <c r="M233" s="75"/>
      <c r="N233" s="75"/>
    </row>
    <row r="234" spans="1:14" ht="63.75" x14ac:dyDescent="0.2">
      <c r="A234" s="47" t="s">
        <v>409</v>
      </c>
      <c r="B234" s="160" t="s">
        <v>310</v>
      </c>
      <c r="C234" s="156" t="s">
        <v>287</v>
      </c>
      <c r="D234" s="63">
        <v>1</v>
      </c>
      <c r="E234" s="63"/>
      <c r="F234" s="63">
        <f t="shared" si="18"/>
        <v>0</v>
      </c>
      <c r="G234" s="75"/>
      <c r="H234" s="75"/>
      <c r="I234" s="75"/>
      <c r="J234" s="75"/>
      <c r="K234" s="75"/>
      <c r="L234" s="75"/>
      <c r="M234" s="75"/>
      <c r="N234" s="75"/>
    </row>
    <row r="235" spans="1:14" ht="63.75" x14ac:dyDescent="0.2">
      <c r="A235" s="47" t="s">
        <v>410</v>
      </c>
      <c r="B235" s="160" t="s">
        <v>311</v>
      </c>
      <c r="C235" s="156" t="s">
        <v>287</v>
      </c>
      <c r="D235" s="63">
        <v>1</v>
      </c>
      <c r="E235" s="63"/>
      <c r="F235" s="63">
        <f t="shared" si="18"/>
        <v>0</v>
      </c>
      <c r="G235" s="75"/>
      <c r="H235" s="75"/>
      <c r="I235" s="75"/>
      <c r="J235" s="75"/>
      <c r="K235" s="75"/>
      <c r="L235" s="75"/>
      <c r="M235" s="75"/>
      <c r="N235" s="75"/>
    </row>
    <row r="236" spans="1:14" ht="63.75" x14ac:dyDescent="0.2">
      <c r="A236" s="47" t="s">
        <v>412</v>
      </c>
      <c r="B236" s="160" t="s">
        <v>312</v>
      </c>
      <c r="C236" s="156" t="s">
        <v>287</v>
      </c>
      <c r="D236" s="63">
        <v>1</v>
      </c>
      <c r="E236" s="63"/>
      <c r="F236" s="63">
        <f t="shared" si="18"/>
        <v>0</v>
      </c>
      <c r="G236" s="75"/>
      <c r="H236" s="75"/>
      <c r="I236" s="75"/>
      <c r="J236" s="75"/>
      <c r="K236" s="75"/>
      <c r="L236" s="75"/>
      <c r="M236" s="75"/>
      <c r="N236" s="75"/>
    </row>
    <row r="237" spans="1:14" ht="63.75" x14ac:dyDescent="0.2">
      <c r="A237" s="47" t="s">
        <v>411</v>
      </c>
      <c r="B237" s="160" t="s">
        <v>313</v>
      </c>
      <c r="C237" s="156" t="s">
        <v>287</v>
      </c>
      <c r="D237" s="63">
        <v>1</v>
      </c>
      <c r="E237" s="63"/>
      <c r="F237" s="63">
        <f t="shared" si="18"/>
        <v>0</v>
      </c>
      <c r="G237" s="75"/>
      <c r="H237" s="75"/>
      <c r="I237" s="75"/>
      <c r="J237" s="75"/>
      <c r="K237" s="75"/>
      <c r="L237" s="75"/>
      <c r="M237" s="75"/>
      <c r="N237" s="75"/>
    </row>
    <row r="238" spans="1:14" ht="63.75" x14ac:dyDescent="0.2">
      <c r="A238" s="47" t="s">
        <v>413</v>
      </c>
      <c r="B238" s="160" t="s">
        <v>314</v>
      </c>
      <c r="C238" s="156" t="s">
        <v>287</v>
      </c>
      <c r="D238" s="63">
        <v>1</v>
      </c>
      <c r="E238" s="63"/>
      <c r="F238" s="63">
        <f t="shared" si="18"/>
        <v>0</v>
      </c>
      <c r="G238" s="75"/>
      <c r="H238" s="75"/>
      <c r="I238" s="75"/>
      <c r="J238" s="75"/>
      <c r="K238" s="75"/>
      <c r="L238" s="75"/>
      <c r="M238" s="75"/>
      <c r="N238" s="75"/>
    </row>
    <row r="239" spans="1:14" ht="63.75" x14ac:dyDescent="0.2">
      <c r="A239" s="47" t="s">
        <v>414</v>
      </c>
      <c r="B239" s="160" t="s">
        <v>315</v>
      </c>
      <c r="C239" s="156" t="s">
        <v>287</v>
      </c>
      <c r="D239" s="63">
        <v>1</v>
      </c>
      <c r="E239" s="63"/>
      <c r="F239" s="63">
        <f t="shared" si="18"/>
        <v>0</v>
      </c>
      <c r="G239" s="75"/>
      <c r="H239" s="75"/>
      <c r="I239" s="75"/>
      <c r="J239" s="75"/>
      <c r="K239" s="75"/>
      <c r="L239" s="75"/>
      <c r="M239" s="75"/>
      <c r="N239" s="75"/>
    </row>
    <row r="240" spans="1:14" x14ac:dyDescent="0.2">
      <c r="A240" s="47"/>
      <c r="B240" s="145" t="s">
        <v>598</v>
      </c>
      <c r="C240" s="162"/>
      <c r="D240" s="63"/>
      <c r="E240" s="63"/>
      <c r="F240" s="63">
        <f t="shared" si="18"/>
        <v>0</v>
      </c>
      <c r="G240" s="75"/>
      <c r="H240" s="75"/>
      <c r="I240" s="75"/>
      <c r="J240" s="75"/>
      <c r="K240" s="75"/>
      <c r="L240" s="75"/>
      <c r="M240" s="75"/>
      <c r="N240" s="75"/>
    </row>
    <row r="241" spans="1:14" ht="38.25" x14ac:dyDescent="0.2">
      <c r="A241" s="47" t="s">
        <v>415</v>
      </c>
      <c r="B241" s="135" t="s">
        <v>317</v>
      </c>
      <c r="C241" s="156" t="s">
        <v>287</v>
      </c>
      <c r="D241" s="63">
        <v>1</v>
      </c>
      <c r="E241" s="63"/>
      <c r="F241" s="63">
        <f t="shared" si="18"/>
        <v>0</v>
      </c>
      <c r="G241" s="75"/>
      <c r="H241" s="75"/>
      <c r="I241" s="75"/>
      <c r="J241" s="75"/>
      <c r="K241" s="75"/>
      <c r="L241" s="75"/>
      <c r="M241" s="75"/>
      <c r="N241" s="75"/>
    </row>
    <row r="242" spans="1:14" ht="38.25" x14ac:dyDescent="0.2">
      <c r="A242" s="47" t="s">
        <v>416</v>
      </c>
      <c r="B242" s="135" t="s">
        <v>318</v>
      </c>
      <c r="C242" s="156" t="s">
        <v>287</v>
      </c>
      <c r="D242" s="63">
        <v>1</v>
      </c>
      <c r="E242" s="63"/>
      <c r="F242" s="63">
        <f t="shared" si="18"/>
        <v>0</v>
      </c>
      <c r="G242" s="75"/>
      <c r="H242" s="75"/>
      <c r="I242" s="75"/>
      <c r="J242" s="75"/>
      <c r="K242" s="75"/>
      <c r="L242" s="75"/>
      <c r="M242" s="75"/>
      <c r="N242" s="75"/>
    </row>
    <row r="243" spans="1:14" ht="51" x14ac:dyDescent="0.2">
      <c r="A243" s="47" t="s">
        <v>417</v>
      </c>
      <c r="B243" s="135" t="s">
        <v>319</v>
      </c>
      <c r="C243" s="156" t="s">
        <v>287</v>
      </c>
      <c r="D243" s="63">
        <v>1</v>
      </c>
      <c r="E243" s="63"/>
      <c r="F243" s="63">
        <f t="shared" si="18"/>
        <v>0</v>
      </c>
      <c r="G243" s="75"/>
      <c r="H243" s="75"/>
      <c r="I243" s="75"/>
      <c r="J243" s="75"/>
      <c r="K243" s="75"/>
      <c r="L243" s="75"/>
      <c r="M243" s="75"/>
      <c r="N243" s="75"/>
    </row>
    <row r="244" spans="1:14" ht="38.25" x14ac:dyDescent="0.2">
      <c r="A244" s="47" t="s">
        <v>418</v>
      </c>
      <c r="B244" s="135" t="s">
        <v>320</v>
      </c>
      <c r="C244" s="156" t="s">
        <v>287</v>
      </c>
      <c r="D244" s="63">
        <v>1</v>
      </c>
      <c r="E244" s="63"/>
      <c r="F244" s="63">
        <f t="shared" si="18"/>
        <v>0</v>
      </c>
      <c r="G244" s="75"/>
      <c r="H244" s="75"/>
      <c r="I244" s="75"/>
      <c r="J244" s="75"/>
      <c r="K244" s="75"/>
      <c r="L244" s="75"/>
      <c r="M244" s="75"/>
      <c r="N244" s="75"/>
    </row>
    <row r="245" spans="1:14" ht="51" x14ac:dyDescent="0.2">
      <c r="A245" s="47" t="s">
        <v>419</v>
      </c>
      <c r="B245" s="135" t="s">
        <v>321</v>
      </c>
      <c r="C245" s="156" t="s">
        <v>287</v>
      </c>
      <c r="D245" s="63">
        <v>1</v>
      </c>
      <c r="E245" s="63"/>
      <c r="F245" s="63">
        <f t="shared" si="18"/>
        <v>0</v>
      </c>
      <c r="G245" s="75"/>
      <c r="H245" s="75"/>
      <c r="I245" s="75"/>
      <c r="J245" s="75"/>
      <c r="K245" s="75"/>
      <c r="L245" s="75"/>
      <c r="M245" s="75"/>
      <c r="N245" s="75"/>
    </row>
    <row r="246" spans="1:14" ht="38.25" x14ac:dyDescent="0.2">
      <c r="A246" s="47" t="s">
        <v>420</v>
      </c>
      <c r="B246" s="135" t="s">
        <v>322</v>
      </c>
      <c r="C246" s="156" t="s">
        <v>287</v>
      </c>
      <c r="D246" s="63">
        <v>1</v>
      </c>
      <c r="E246" s="63"/>
      <c r="F246" s="63">
        <f t="shared" si="18"/>
        <v>0</v>
      </c>
      <c r="G246" s="75"/>
      <c r="H246" s="75"/>
      <c r="I246" s="75"/>
      <c r="J246" s="75"/>
      <c r="K246" s="75"/>
      <c r="L246" s="75"/>
      <c r="M246" s="75"/>
      <c r="N246" s="75"/>
    </row>
    <row r="247" spans="1:14" x14ac:dyDescent="0.2">
      <c r="A247" s="47"/>
      <c r="B247" s="157" t="s">
        <v>327</v>
      </c>
      <c r="C247" s="156"/>
      <c r="D247" s="63"/>
      <c r="E247" s="63"/>
      <c r="F247" s="63">
        <f t="shared" si="18"/>
        <v>0</v>
      </c>
      <c r="G247" s="75"/>
      <c r="H247" s="75"/>
      <c r="I247" s="75"/>
      <c r="J247" s="75"/>
      <c r="K247" s="75"/>
      <c r="L247" s="75"/>
      <c r="M247" s="75"/>
      <c r="N247" s="75"/>
    </row>
    <row r="248" spans="1:14" x14ac:dyDescent="0.2">
      <c r="A248" s="47" t="s">
        <v>421</v>
      </c>
      <c r="B248" s="135" t="s">
        <v>325</v>
      </c>
      <c r="C248" s="156" t="s">
        <v>287</v>
      </c>
      <c r="D248" s="63">
        <v>1</v>
      </c>
      <c r="E248" s="63"/>
      <c r="F248" s="63">
        <f t="shared" si="18"/>
        <v>0</v>
      </c>
      <c r="G248" s="75"/>
      <c r="H248" s="75"/>
      <c r="I248" s="75"/>
      <c r="J248" s="75"/>
      <c r="K248" s="75"/>
      <c r="L248" s="75"/>
      <c r="M248" s="75"/>
      <c r="N248" s="75"/>
    </row>
    <row r="249" spans="1:14" x14ac:dyDescent="0.2">
      <c r="A249" s="47" t="s">
        <v>422</v>
      </c>
      <c r="B249" s="135" t="s">
        <v>326</v>
      </c>
      <c r="C249" s="156" t="s">
        <v>287</v>
      </c>
      <c r="D249" s="63">
        <v>1</v>
      </c>
      <c r="E249" s="63"/>
      <c r="F249" s="63">
        <f t="shared" si="18"/>
        <v>0</v>
      </c>
      <c r="G249" s="75"/>
      <c r="H249" s="75"/>
      <c r="I249" s="75"/>
      <c r="J249" s="75"/>
      <c r="K249" s="75"/>
      <c r="L249" s="75"/>
      <c r="M249" s="75"/>
      <c r="N249" s="75"/>
    </row>
    <row r="250" spans="1:14" x14ac:dyDescent="0.2">
      <c r="A250" s="47"/>
      <c r="B250" s="88" t="s">
        <v>449</v>
      </c>
      <c r="C250" s="87"/>
      <c r="D250" s="24"/>
      <c r="E250" s="24"/>
      <c r="F250" s="24">
        <f t="shared" si="17"/>
        <v>0</v>
      </c>
      <c r="G250" s="75"/>
      <c r="H250" s="75"/>
      <c r="I250" s="75"/>
      <c r="J250" s="75"/>
      <c r="K250" s="75"/>
      <c r="L250" s="75"/>
      <c r="M250" s="75"/>
      <c r="N250" s="75"/>
    </row>
    <row r="251" spans="1:14" x14ac:dyDescent="0.2">
      <c r="A251" s="47" t="s">
        <v>423</v>
      </c>
      <c r="B251" s="129" t="s">
        <v>253</v>
      </c>
      <c r="C251" s="23" t="s">
        <v>287</v>
      </c>
      <c r="D251" s="24">
        <v>498</v>
      </c>
      <c r="E251" s="24"/>
      <c r="F251" s="24">
        <f>ROUND(D251*E251,2)</f>
        <v>0</v>
      </c>
      <c r="G251" s="75"/>
      <c r="H251" s="75"/>
      <c r="I251" s="75"/>
      <c r="J251" s="75"/>
      <c r="K251" s="75"/>
      <c r="L251" s="75"/>
      <c r="M251" s="75"/>
      <c r="N251" s="75"/>
    </row>
    <row r="252" spans="1:14" x14ac:dyDescent="0.2">
      <c r="A252" s="47" t="s">
        <v>424</v>
      </c>
      <c r="B252" s="129" t="s">
        <v>281</v>
      </c>
      <c r="C252" s="23" t="s">
        <v>287</v>
      </c>
      <c r="D252" s="24">
        <v>274</v>
      </c>
      <c r="E252" s="24"/>
      <c r="F252" s="24">
        <f t="shared" ref="F252:F284" si="19">ROUND(D252*E252,2)</f>
        <v>0</v>
      </c>
      <c r="G252" s="75"/>
      <c r="H252" s="75"/>
      <c r="I252" s="75"/>
      <c r="J252" s="75"/>
      <c r="K252" s="75"/>
      <c r="L252" s="75"/>
      <c r="M252" s="75"/>
      <c r="N252" s="75"/>
    </row>
    <row r="253" spans="1:14" x14ac:dyDescent="0.2">
      <c r="A253" s="47" t="s">
        <v>425</v>
      </c>
      <c r="B253" s="129" t="s">
        <v>254</v>
      </c>
      <c r="C253" s="23" t="s">
        <v>287</v>
      </c>
      <c r="D253" s="24">
        <v>508</v>
      </c>
      <c r="E253" s="24"/>
      <c r="F253" s="24">
        <f t="shared" si="19"/>
        <v>0</v>
      </c>
      <c r="G253" s="75"/>
      <c r="H253" s="75"/>
      <c r="I253" s="75"/>
      <c r="J253" s="75"/>
      <c r="K253" s="75"/>
      <c r="L253" s="75"/>
      <c r="M253" s="75"/>
      <c r="N253" s="75"/>
    </row>
    <row r="254" spans="1:14" x14ac:dyDescent="0.2">
      <c r="A254" s="47" t="s">
        <v>426</v>
      </c>
      <c r="B254" s="129" t="s">
        <v>283</v>
      </c>
      <c r="C254" s="23" t="s">
        <v>287</v>
      </c>
      <c r="D254" s="24">
        <v>141</v>
      </c>
      <c r="E254" s="24"/>
      <c r="F254" s="24">
        <f t="shared" si="19"/>
        <v>0</v>
      </c>
      <c r="G254" s="75"/>
      <c r="H254" s="75"/>
      <c r="I254" s="75"/>
      <c r="J254" s="75"/>
      <c r="K254" s="75"/>
      <c r="L254" s="75"/>
      <c r="M254" s="75"/>
      <c r="N254" s="75"/>
    </row>
    <row r="255" spans="1:14" x14ac:dyDescent="0.2">
      <c r="A255" s="47" t="s">
        <v>427</v>
      </c>
      <c r="B255" s="129" t="s">
        <v>255</v>
      </c>
      <c r="C255" s="23" t="s">
        <v>287</v>
      </c>
      <c r="D255" s="24">
        <v>186</v>
      </c>
      <c r="E255" s="24"/>
      <c r="F255" s="24">
        <f t="shared" si="19"/>
        <v>0</v>
      </c>
      <c r="G255" s="75"/>
      <c r="H255" s="75"/>
      <c r="I255" s="75"/>
      <c r="J255" s="75"/>
      <c r="K255" s="75"/>
      <c r="L255" s="75"/>
      <c r="M255" s="75"/>
      <c r="N255" s="75"/>
    </row>
    <row r="256" spans="1:14" x14ac:dyDescent="0.2">
      <c r="A256" s="47" t="s">
        <v>428</v>
      </c>
      <c r="B256" s="129" t="s">
        <v>256</v>
      </c>
      <c r="C256" s="23" t="s">
        <v>287</v>
      </c>
      <c r="D256" s="24">
        <v>220</v>
      </c>
      <c r="E256" s="24"/>
      <c r="F256" s="24">
        <f t="shared" si="19"/>
        <v>0</v>
      </c>
      <c r="G256" s="75"/>
      <c r="H256" s="75"/>
      <c r="I256" s="75"/>
      <c r="J256" s="75"/>
      <c r="K256" s="75"/>
      <c r="L256" s="75"/>
      <c r="M256" s="75"/>
      <c r="N256" s="75"/>
    </row>
    <row r="257" spans="1:14" ht="16.5" customHeight="1" x14ac:dyDescent="0.2">
      <c r="A257" s="47" t="s">
        <v>429</v>
      </c>
      <c r="B257" s="129" t="s">
        <v>286</v>
      </c>
      <c r="C257" s="23" t="s">
        <v>287</v>
      </c>
      <c r="D257" s="24">
        <v>98</v>
      </c>
      <c r="E257" s="24"/>
      <c r="F257" s="24">
        <f t="shared" si="19"/>
        <v>0</v>
      </c>
      <c r="G257" s="75"/>
      <c r="H257" s="75"/>
      <c r="I257" s="75"/>
      <c r="J257" s="75"/>
      <c r="K257" s="75"/>
      <c r="L257" s="75"/>
      <c r="M257" s="75"/>
      <c r="N257" s="75"/>
    </row>
    <row r="258" spans="1:14" ht="26.25" customHeight="1" x14ac:dyDescent="0.2">
      <c r="A258" s="47" t="s">
        <v>430</v>
      </c>
      <c r="B258" s="129" t="s">
        <v>284</v>
      </c>
      <c r="C258" s="23" t="s">
        <v>287</v>
      </c>
      <c r="D258" s="63">
        <v>174</v>
      </c>
      <c r="E258" s="63"/>
      <c r="F258" s="63">
        <f t="shared" si="19"/>
        <v>0</v>
      </c>
      <c r="G258" s="75"/>
      <c r="H258" s="75"/>
      <c r="I258" s="75"/>
      <c r="J258" s="75"/>
      <c r="K258" s="75"/>
      <c r="L258" s="75"/>
      <c r="M258" s="75"/>
      <c r="N258" s="75"/>
    </row>
    <row r="259" spans="1:14" ht="16.5" customHeight="1" x14ac:dyDescent="0.2">
      <c r="A259" s="47" t="s">
        <v>431</v>
      </c>
      <c r="B259" s="129" t="s">
        <v>285</v>
      </c>
      <c r="C259" s="23" t="s">
        <v>287</v>
      </c>
      <c r="D259" s="63">
        <v>6</v>
      </c>
      <c r="E259" s="63"/>
      <c r="F259" s="63">
        <f t="shared" si="19"/>
        <v>0</v>
      </c>
      <c r="G259" s="75"/>
      <c r="H259" s="75"/>
      <c r="I259" s="75"/>
      <c r="J259" s="75"/>
      <c r="K259" s="75"/>
      <c r="L259" s="75"/>
      <c r="M259" s="75"/>
      <c r="N259" s="75"/>
    </row>
    <row r="260" spans="1:14" ht="16.5" customHeight="1" x14ac:dyDescent="0.2">
      <c r="A260" s="47" t="s">
        <v>432</v>
      </c>
      <c r="B260" s="129" t="s">
        <v>286</v>
      </c>
      <c r="C260" s="23" t="s">
        <v>287</v>
      </c>
      <c r="D260" s="63">
        <v>100</v>
      </c>
      <c r="E260" s="63"/>
      <c r="F260" s="63">
        <f t="shared" si="19"/>
        <v>0</v>
      </c>
      <c r="G260" s="75"/>
      <c r="H260" s="75"/>
      <c r="I260" s="75"/>
      <c r="J260" s="75"/>
      <c r="K260" s="75"/>
      <c r="L260" s="75"/>
      <c r="M260" s="75"/>
      <c r="N260" s="75"/>
    </row>
    <row r="261" spans="1:14" ht="16.5" customHeight="1" x14ac:dyDescent="0.2">
      <c r="A261" s="47" t="s">
        <v>433</v>
      </c>
      <c r="B261" s="129" t="s">
        <v>257</v>
      </c>
      <c r="C261" s="23" t="s">
        <v>287</v>
      </c>
      <c r="D261" s="63">
        <v>439</v>
      </c>
      <c r="E261" s="63"/>
      <c r="F261" s="63">
        <f t="shared" si="19"/>
        <v>0</v>
      </c>
      <c r="G261" s="75"/>
      <c r="H261" s="75"/>
      <c r="I261" s="75"/>
      <c r="J261" s="75"/>
      <c r="K261" s="75"/>
      <c r="L261" s="75"/>
      <c r="M261" s="75"/>
      <c r="N261" s="75"/>
    </row>
    <row r="262" spans="1:14" x14ac:dyDescent="0.2">
      <c r="A262" s="47" t="s">
        <v>434</v>
      </c>
      <c r="B262" s="129" t="s">
        <v>260</v>
      </c>
      <c r="C262" s="23" t="s">
        <v>287</v>
      </c>
      <c r="D262" s="24">
        <v>196</v>
      </c>
      <c r="E262" s="24"/>
      <c r="F262" s="24">
        <f t="shared" si="19"/>
        <v>0</v>
      </c>
      <c r="G262" s="75"/>
      <c r="H262" s="75"/>
      <c r="I262" s="75"/>
      <c r="J262" s="75"/>
      <c r="K262" s="75"/>
      <c r="L262" s="75"/>
      <c r="M262" s="75"/>
      <c r="N262" s="75"/>
    </row>
    <row r="263" spans="1:14" x14ac:dyDescent="0.2">
      <c r="A263" s="47" t="s">
        <v>435</v>
      </c>
      <c r="B263" s="129" t="s">
        <v>259</v>
      </c>
      <c r="C263" s="23" t="s">
        <v>287</v>
      </c>
      <c r="D263" s="24">
        <v>1062</v>
      </c>
      <c r="E263" s="24"/>
      <c r="F263" s="24">
        <f t="shared" si="19"/>
        <v>0</v>
      </c>
      <c r="G263" s="75"/>
      <c r="H263" s="75"/>
      <c r="I263" s="75"/>
      <c r="J263" s="75"/>
      <c r="K263" s="75"/>
      <c r="L263" s="75"/>
      <c r="M263" s="75"/>
      <c r="N263" s="75"/>
    </row>
    <row r="264" spans="1:14" ht="24" x14ac:dyDescent="0.2">
      <c r="A264" s="47" t="s">
        <v>436</v>
      </c>
      <c r="B264" s="129" t="s">
        <v>261</v>
      </c>
      <c r="C264" s="64" t="s">
        <v>287</v>
      </c>
      <c r="D264" s="63">
        <v>27</v>
      </c>
      <c r="E264" s="63"/>
      <c r="F264" s="63">
        <f t="shared" si="19"/>
        <v>0</v>
      </c>
      <c r="G264" s="75"/>
      <c r="H264" s="75"/>
      <c r="I264" s="75"/>
      <c r="J264" s="75"/>
      <c r="K264" s="75"/>
      <c r="L264" s="75"/>
      <c r="M264" s="75"/>
      <c r="N264" s="75"/>
    </row>
    <row r="265" spans="1:14" x14ac:dyDescent="0.2">
      <c r="A265" s="47" t="s">
        <v>437</v>
      </c>
      <c r="B265" s="129" t="s">
        <v>262</v>
      </c>
      <c r="C265" s="23" t="s">
        <v>287</v>
      </c>
      <c r="D265" s="24">
        <v>94</v>
      </c>
      <c r="E265" s="24"/>
      <c r="F265" s="24">
        <f t="shared" si="19"/>
        <v>0</v>
      </c>
      <c r="G265" s="75"/>
      <c r="H265" s="75"/>
      <c r="I265" s="75"/>
      <c r="J265" s="75"/>
      <c r="K265" s="75"/>
      <c r="L265" s="75"/>
      <c r="M265" s="75"/>
      <c r="N265" s="75"/>
    </row>
    <row r="266" spans="1:14" x14ac:dyDescent="0.2">
      <c r="A266" s="47" t="s">
        <v>438</v>
      </c>
      <c r="B266" s="129" t="s">
        <v>263</v>
      </c>
      <c r="C266" s="23" t="s">
        <v>287</v>
      </c>
      <c r="D266" s="24">
        <v>15</v>
      </c>
      <c r="E266" s="24"/>
      <c r="F266" s="24">
        <f t="shared" si="19"/>
        <v>0</v>
      </c>
      <c r="G266" s="75"/>
      <c r="H266" s="75"/>
      <c r="I266" s="75"/>
      <c r="J266" s="75"/>
      <c r="K266" s="75"/>
      <c r="L266" s="75"/>
      <c r="M266" s="75"/>
      <c r="N266" s="75"/>
    </row>
    <row r="267" spans="1:14" x14ac:dyDescent="0.2">
      <c r="A267" s="47" t="s">
        <v>525</v>
      </c>
      <c r="B267" s="129" t="s">
        <v>264</v>
      </c>
      <c r="C267" s="64" t="s">
        <v>287</v>
      </c>
      <c r="D267" s="63">
        <v>4</v>
      </c>
      <c r="E267" s="63"/>
      <c r="F267" s="63">
        <f t="shared" si="19"/>
        <v>0</v>
      </c>
      <c r="G267" s="75"/>
      <c r="H267" s="75"/>
      <c r="I267" s="75"/>
      <c r="J267" s="75"/>
      <c r="K267" s="75"/>
      <c r="L267" s="75"/>
      <c r="M267" s="75"/>
      <c r="N267" s="75"/>
    </row>
    <row r="268" spans="1:14" x14ac:dyDescent="0.2">
      <c r="A268" s="47" t="s">
        <v>526</v>
      </c>
      <c r="B268" s="129" t="s">
        <v>265</v>
      </c>
      <c r="C268" s="64" t="s">
        <v>287</v>
      </c>
      <c r="D268" s="63">
        <v>9</v>
      </c>
      <c r="E268" s="24"/>
      <c r="F268" s="24">
        <f t="shared" si="19"/>
        <v>0</v>
      </c>
      <c r="G268" s="75"/>
      <c r="H268" s="75"/>
      <c r="I268" s="75"/>
      <c r="J268" s="75"/>
      <c r="K268" s="75"/>
      <c r="L268" s="75"/>
      <c r="M268" s="75"/>
      <c r="N268" s="75"/>
    </row>
    <row r="269" spans="1:14" x14ac:dyDescent="0.2">
      <c r="A269" s="47" t="s">
        <v>527</v>
      </c>
      <c r="B269" s="129" t="s">
        <v>266</v>
      </c>
      <c r="C269" s="64" t="s">
        <v>287</v>
      </c>
      <c r="D269" s="63">
        <v>9</v>
      </c>
      <c r="E269" s="24"/>
      <c r="F269" s="24">
        <f t="shared" si="19"/>
        <v>0</v>
      </c>
      <c r="G269" s="75"/>
      <c r="H269" s="75"/>
      <c r="I269" s="75"/>
      <c r="J269" s="75"/>
      <c r="K269" s="75"/>
      <c r="L269" s="75"/>
      <c r="M269" s="75"/>
      <c r="N269" s="75"/>
    </row>
    <row r="270" spans="1:14" x14ac:dyDescent="0.2">
      <c r="A270" s="47" t="s">
        <v>528</v>
      </c>
      <c r="B270" s="129" t="s">
        <v>274</v>
      </c>
      <c r="C270" s="23" t="s">
        <v>287</v>
      </c>
      <c r="D270" s="24">
        <v>1</v>
      </c>
      <c r="E270" s="24"/>
      <c r="F270" s="24">
        <f t="shared" si="19"/>
        <v>0</v>
      </c>
      <c r="G270" s="75"/>
      <c r="H270" s="75"/>
      <c r="I270" s="75"/>
      <c r="J270" s="75"/>
      <c r="K270" s="75"/>
      <c r="L270" s="75"/>
      <c r="M270" s="75"/>
      <c r="N270" s="75"/>
    </row>
    <row r="271" spans="1:14" x14ac:dyDescent="0.2">
      <c r="A271" s="47" t="s">
        <v>529</v>
      </c>
      <c r="B271" s="129" t="s">
        <v>276</v>
      </c>
      <c r="C271" s="23" t="s">
        <v>287</v>
      </c>
      <c r="D271" s="24">
        <v>3</v>
      </c>
      <c r="E271" s="24"/>
      <c r="F271" s="24">
        <f t="shared" si="19"/>
        <v>0</v>
      </c>
      <c r="G271" s="75"/>
      <c r="H271" s="75"/>
      <c r="I271" s="75"/>
      <c r="J271" s="75"/>
      <c r="K271" s="75"/>
      <c r="L271" s="75"/>
      <c r="M271" s="75"/>
      <c r="N271" s="75"/>
    </row>
    <row r="272" spans="1:14" x14ac:dyDescent="0.2">
      <c r="A272" s="47" t="s">
        <v>530</v>
      </c>
      <c r="B272" s="86" t="s">
        <v>268</v>
      </c>
      <c r="C272" s="23" t="s">
        <v>287</v>
      </c>
      <c r="D272" s="24">
        <v>65</v>
      </c>
      <c r="E272" s="24"/>
      <c r="F272" s="24">
        <f t="shared" si="19"/>
        <v>0</v>
      </c>
      <c r="G272" s="75"/>
      <c r="H272" s="75"/>
      <c r="I272" s="75"/>
      <c r="J272" s="75"/>
      <c r="K272" s="75"/>
      <c r="L272" s="75"/>
      <c r="M272" s="75"/>
      <c r="N272" s="75"/>
    </row>
    <row r="273" spans="1:14" x14ac:dyDescent="0.2">
      <c r="A273" s="47" t="s">
        <v>531</v>
      </c>
      <c r="B273" s="129" t="s">
        <v>269</v>
      </c>
      <c r="C273" s="64" t="s">
        <v>287</v>
      </c>
      <c r="D273" s="63">
        <v>70</v>
      </c>
      <c r="E273" s="63"/>
      <c r="F273" s="24">
        <f t="shared" si="19"/>
        <v>0</v>
      </c>
      <c r="G273" s="75"/>
      <c r="H273" s="75"/>
      <c r="I273" s="75"/>
      <c r="J273" s="75"/>
      <c r="K273" s="75"/>
      <c r="L273" s="75"/>
      <c r="M273" s="75"/>
      <c r="N273" s="75"/>
    </row>
    <row r="274" spans="1:14" ht="24" x14ac:dyDescent="0.2">
      <c r="A274" s="47" t="s">
        <v>532</v>
      </c>
      <c r="B274" s="129" t="s">
        <v>272</v>
      </c>
      <c r="C274" s="64" t="s">
        <v>287</v>
      </c>
      <c r="D274" s="63">
        <v>6</v>
      </c>
      <c r="E274" s="63"/>
      <c r="F274" s="63">
        <f t="shared" si="19"/>
        <v>0</v>
      </c>
      <c r="G274" s="75"/>
      <c r="H274" s="75"/>
      <c r="I274" s="75"/>
      <c r="J274" s="75"/>
      <c r="K274" s="75"/>
      <c r="L274" s="75"/>
      <c r="M274" s="75"/>
      <c r="N274" s="75"/>
    </row>
    <row r="275" spans="1:14" x14ac:dyDescent="0.2">
      <c r="A275" s="47" t="s">
        <v>533</v>
      </c>
      <c r="B275" s="129" t="s">
        <v>273</v>
      </c>
      <c r="C275" s="64" t="s">
        <v>287</v>
      </c>
      <c r="D275" s="63">
        <v>9</v>
      </c>
      <c r="E275" s="63"/>
      <c r="F275" s="63">
        <f t="shared" si="19"/>
        <v>0</v>
      </c>
      <c r="G275" s="75"/>
      <c r="H275" s="75"/>
      <c r="I275" s="75"/>
      <c r="J275" s="75"/>
      <c r="K275" s="75"/>
      <c r="L275" s="75"/>
      <c r="M275" s="75"/>
      <c r="N275" s="75"/>
    </row>
    <row r="276" spans="1:14" ht="24" x14ac:dyDescent="0.2">
      <c r="A276" s="47" t="s">
        <v>534</v>
      </c>
      <c r="B276" s="129" t="s">
        <v>275</v>
      </c>
      <c r="C276" s="64" t="s">
        <v>287</v>
      </c>
      <c r="D276" s="63">
        <v>142</v>
      </c>
      <c r="E276" s="63"/>
      <c r="F276" s="63">
        <f t="shared" si="19"/>
        <v>0</v>
      </c>
      <c r="G276" s="75"/>
      <c r="H276" s="75"/>
      <c r="I276" s="75"/>
      <c r="J276" s="75"/>
      <c r="K276" s="75"/>
      <c r="L276" s="75"/>
      <c r="M276" s="75"/>
      <c r="N276" s="75"/>
    </row>
    <row r="277" spans="1:14" x14ac:dyDescent="0.2">
      <c r="A277" s="47" t="s">
        <v>535</v>
      </c>
      <c r="B277" s="129" t="s">
        <v>277</v>
      </c>
      <c r="C277" s="64" t="s">
        <v>287</v>
      </c>
      <c r="D277" s="63">
        <v>11</v>
      </c>
      <c r="E277" s="63"/>
      <c r="F277" s="63">
        <f t="shared" si="19"/>
        <v>0</v>
      </c>
      <c r="G277" s="75"/>
      <c r="H277" s="75"/>
      <c r="I277" s="75"/>
      <c r="J277" s="75"/>
      <c r="K277" s="75"/>
      <c r="L277" s="75"/>
      <c r="M277" s="75"/>
      <c r="N277" s="75"/>
    </row>
    <row r="278" spans="1:14" x14ac:dyDescent="0.2">
      <c r="A278" s="47" t="s">
        <v>536</v>
      </c>
      <c r="B278" s="129" t="s">
        <v>477</v>
      </c>
      <c r="C278" s="23" t="s">
        <v>120</v>
      </c>
      <c r="D278" s="24">
        <v>1036.9000000000001</v>
      </c>
      <c r="E278" s="24"/>
      <c r="F278" s="24">
        <f t="shared" si="19"/>
        <v>0</v>
      </c>
      <c r="G278" s="75"/>
      <c r="H278" s="75"/>
      <c r="I278" s="75"/>
      <c r="J278" s="75"/>
      <c r="K278" s="75"/>
      <c r="L278" s="75"/>
      <c r="M278" s="75"/>
      <c r="N278" s="75"/>
    </row>
    <row r="279" spans="1:14" x14ac:dyDescent="0.2">
      <c r="A279" s="47" t="s">
        <v>537</v>
      </c>
      <c r="B279" s="129" t="s">
        <v>478</v>
      </c>
      <c r="C279" s="23" t="s">
        <v>120</v>
      </c>
      <c r="D279" s="24">
        <v>250.93</v>
      </c>
      <c r="E279" s="24"/>
      <c r="F279" s="24">
        <f t="shared" si="19"/>
        <v>0</v>
      </c>
      <c r="G279" s="75"/>
      <c r="H279" s="75"/>
      <c r="I279" s="75"/>
      <c r="J279" s="75"/>
      <c r="K279" s="75"/>
      <c r="L279" s="75"/>
      <c r="M279" s="75"/>
      <c r="N279" s="75"/>
    </row>
    <row r="280" spans="1:14" x14ac:dyDescent="0.2">
      <c r="A280" s="47" t="s">
        <v>538</v>
      </c>
      <c r="B280" s="129" t="s">
        <v>451</v>
      </c>
      <c r="C280" s="23" t="s">
        <v>287</v>
      </c>
      <c r="D280" s="24">
        <v>531</v>
      </c>
      <c r="E280" s="24"/>
      <c r="F280" s="24">
        <f t="shared" si="19"/>
        <v>0</v>
      </c>
      <c r="G280" s="75"/>
      <c r="H280" s="75"/>
      <c r="I280" s="75"/>
      <c r="J280" s="75"/>
      <c r="K280" s="75"/>
      <c r="L280" s="75"/>
      <c r="M280" s="75"/>
      <c r="N280" s="75"/>
    </row>
    <row r="281" spans="1:14" x14ac:dyDescent="0.2">
      <c r="A281" s="47" t="s">
        <v>539</v>
      </c>
      <c r="B281" s="129" t="s">
        <v>476</v>
      </c>
      <c r="C281" s="23" t="s">
        <v>7</v>
      </c>
      <c r="D281" s="24">
        <v>364.5</v>
      </c>
      <c r="E281" s="24"/>
      <c r="F281" s="24">
        <f t="shared" si="19"/>
        <v>0</v>
      </c>
      <c r="G281" s="75"/>
      <c r="H281" s="75"/>
      <c r="I281" s="75"/>
      <c r="J281" s="75"/>
      <c r="K281" s="75"/>
      <c r="L281" s="75"/>
      <c r="M281" s="75"/>
      <c r="N281" s="75"/>
    </row>
    <row r="282" spans="1:14" x14ac:dyDescent="0.2">
      <c r="A282" s="47" t="s">
        <v>540</v>
      </c>
      <c r="B282" s="129" t="s">
        <v>279</v>
      </c>
      <c r="C282" s="23" t="s">
        <v>287</v>
      </c>
      <c r="D282" s="24">
        <v>96</v>
      </c>
      <c r="E282" s="24"/>
      <c r="F282" s="24">
        <f t="shared" si="19"/>
        <v>0</v>
      </c>
      <c r="G282" s="75"/>
      <c r="H282" s="75"/>
      <c r="I282" s="75"/>
      <c r="J282" s="75"/>
      <c r="K282" s="75"/>
      <c r="L282" s="75"/>
      <c r="M282" s="75"/>
      <c r="N282" s="75"/>
    </row>
    <row r="283" spans="1:14" x14ac:dyDescent="0.2">
      <c r="A283" s="47" t="s">
        <v>541</v>
      </c>
      <c r="B283" s="129" t="s">
        <v>452</v>
      </c>
      <c r="C283" s="23" t="s">
        <v>287</v>
      </c>
      <c r="D283" s="24">
        <v>55</v>
      </c>
      <c r="E283" s="24"/>
      <c r="F283" s="24">
        <f t="shared" si="19"/>
        <v>0</v>
      </c>
      <c r="G283" s="75"/>
      <c r="H283" s="75"/>
      <c r="I283" s="75"/>
      <c r="J283" s="75"/>
      <c r="K283" s="75"/>
      <c r="L283" s="75"/>
      <c r="M283" s="75"/>
      <c r="N283" s="75"/>
    </row>
    <row r="284" spans="1:14" x14ac:dyDescent="0.2">
      <c r="A284" s="47" t="s">
        <v>542</v>
      </c>
      <c r="B284" s="129" t="s">
        <v>280</v>
      </c>
      <c r="C284" s="23" t="s">
        <v>287</v>
      </c>
      <c r="D284" s="24">
        <v>124</v>
      </c>
      <c r="E284" s="24"/>
      <c r="F284" s="24">
        <f t="shared" si="19"/>
        <v>0</v>
      </c>
      <c r="G284" s="75"/>
      <c r="H284" s="75"/>
      <c r="I284" s="75"/>
      <c r="J284" s="75"/>
      <c r="K284" s="75"/>
      <c r="L284" s="75"/>
      <c r="M284" s="75"/>
      <c r="N284" s="75"/>
    </row>
    <row r="285" spans="1:14" x14ac:dyDescent="0.2">
      <c r="A285" s="106"/>
      <c r="B285" s="22"/>
      <c r="C285" s="23"/>
      <c r="D285" s="24"/>
      <c r="E285" s="24"/>
      <c r="F285" s="24">
        <f t="shared" ref="F285" si="20">ROUND(D285*E285,2)</f>
        <v>0</v>
      </c>
      <c r="G285" s="75"/>
      <c r="H285" s="75"/>
      <c r="I285" s="75"/>
      <c r="J285" s="75"/>
      <c r="K285" s="75"/>
      <c r="L285" s="75"/>
      <c r="M285" s="75"/>
      <c r="N285" s="75"/>
    </row>
    <row r="286" spans="1:14" x14ac:dyDescent="0.2">
      <c r="A286" s="37"/>
      <c r="B286" s="38"/>
      <c r="C286" s="180" t="s">
        <v>6</v>
      </c>
      <c r="D286" s="180"/>
      <c r="E286" s="180"/>
      <c r="F286" s="97">
        <f>SUM(F9:F285)</f>
        <v>0</v>
      </c>
      <c r="G286" s="75"/>
      <c r="L286" s="12"/>
    </row>
    <row r="287" spans="1:14" x14ac:dyDescent="0.2">
      <c r="A287" s="37"/>
      <c r="B287" s="38"/>
      <c r="C287" s="181" t="s">
        <v>652</v>
      </c>
      <c r="D287" s="181"/>
      <c r="E287" s="181"/>
      <c r="F287" s="99"/>
      <c r="G287" s="75"/>
      <c r="L287" s="12"/>
    </row>
    <row r="288" spans="1:14" x14ac:dyDescent="0.2">
      <c r="A288" s="37"/>
      <c r="B288" s="38"/>
      <c r="C288" s="181" t="s">
        <v>653</v>
      </c>
      <c r="D288" s="181"/>
      <c r="E288" s="181"/>
      <c r="F288" s="99"/>
      <c r="G288" s="75"/>
      <c r="L288" s="12"/>
    </row>
    <row r="289" spans="1:12" x14ac:dyDescent="0.2">
      <c r="A289" s="37"/>
      <c r="B289" s="38"/>
      <c r="C289" s="180" t="s">
        <v>6</v>
      </c>
      <c r="D289" s="180"/>
      <c r="E289" s="180"/>
      <c r="F289" s="98">
        <f>SUM(F286:F288)</f>
        <v>0</v>
      </c>
      <c r="G289" s="75"/>
      <c r="L289" s="12"/>
    </row>
    <row r="290" spans="1:12" x14ac:dyDescent="0.2">
      <c r="A290" s="37"/>
      <c r="B290" s="38"/>
      <c r="C290" s="39"/>
      <c r="D290" s="95"/>
      <c r="E290" s="95"/>
      <c r="F290" s="96"/>
      <c r="L290" s="12"/>
    </row>
    <row r="291" spans="1:12" x14ac:dyDescent="0.2">
      <c r="A291" s="13"/>
      <c r="B291" s="4"/>
      <c r="C291" s="8"/>
      <c r="L291" s="12"/>
    </row>
    <row r="292" spans="1:12" x14ac:dyDescent="0.2">
      <c r="A292" s="138" t="s">
        <v>613</v>
      </c>
      <c r="B292" s="4"/>
      <c r="C292" s="8"/>
      <c r="L292" s="12"/>
    </row>
    <row r="293" spans="1:12" x14ac:dyDescent="0.2">
      <c r="A293" s="165" t="s">
        <v>614</v>
      </c>
      <c r="B293" s="165"/>
      <c r="C293" s="165"/>
      <c r="D293" s="165"/>
      <c r="E293" s="165"/>
      <c r="F293" s="165"/>
      <c r="L293" s="12"/>
    </row>
    <row r="294" spans="1:12" x14ac:dyDescent="0.2">
      <c r="A294" s="165" t="s">
        <v>615</v>
      </c>
      <c r="B294" s="165"/>
      <c r="C294" s="165"/>
      <c r="D294" s="165"/>
      <c r="E294" s="165"/>
      <c r="F294" s="165"/>
      <c r="L294" s="12"/>
    </row>
    <row r="295" spans="1:12" x14ac:dyDescent="0.2">
      <c r="A295" s="165" t="s">
        <v>616</v>
      </c>
      <c r="B295" s="165"/>
      <c r="C295" s="165"/>
      <c r="D295" s="165"/>
      <c r="E295" s="165"/>
      <c r="F295" s="165"/>
      <c r="L295" s="12"/>
    </row>
    <row r="296" spans="1:12" x14ac:dyDescent="0.2">
      <c r="A296" s="165" t="s">
        <v>617</v>
      </c>
      <c r="B296" s="165"/>
      <c r="C296" s="165"/>
      <c r="D296" s="165"/>
      <c r="E296" s="165"/>
      <c r="F296" s="165"/>
      <c r="L296" s="12"/>
    </row>
    <row r="297" spans="1:12" x14ac:dyDescent="0.2">
      <c r="A297" s="165" t="s">
        <v>618</v>
      </c>
      <c r="B297" s="165"/>
      <c r="C297" s="165"/>
      <c r="D297" s="165"/>
      <c r="E297" s="165"/>
      <c r="F297" s="165"/>
      <c r="L297" s="12"/>
    </row>
    <row r="298" spans="1:12" x14ac:dyDescent="0.2">
      <c r="A298" s="165" t="s">
        <v>619</v>
      </c>
      <c r="B298" s="165"/>
      <c r="C298" s="165"/>
      <c r="D298" s="165"/>
      <c r="E298" s="165"/>
      <c r="F298" s="165"/>
      <c r="L298" s="12"/>
    </row>
    <row r="299" spans="1:12" x14ac:dyDescent="0.2">
      <c r="A299" s="164" t="s">
        <v>620</v>
      </c>
      <c r="B299" s="164"/>
      <c r="C299" s="164"/>
      <c r="D299" s="164"/>
      <c r="E299" s="164"/>
      <c r="F299" s="164"/>
      <c r="L299" s="12"/>
    </row>
    <row r="300" spans="1:12" x14ac:dyDescent="0.2">
      <c r="A300" s="165" t="s">
        <v>621</v>
      </c>
      <c r="B300" s="165"/>
      <c r="C300" s="165"/>
      <c r="D300" s="165"/>
      <c r="E300" s="165"/>
      <c r="F300" s="165"/>
      <c r="L300" s="12"/>
    </row>
    <row r="301" spans="1:12" x14ac:dyDescent="0.2">
      <c r="L301" s="12"/>
    </row>
    <row r="302" spans="1:12" x14ac:dyDescent="0.2">
      <c r="L302" s="12"/>
    </row>
    <row r="303" spans="1:12" x14ac:dyDescent="0.2">
      <c r="L303" s="12"/>
    </row>
    <row r="304" spans="1:12" x14ac:dyDescent="0.2">
      <c r="L304" s="12"/>
    </row>
    <row r="305" spans="12:12" x14ac:dyDescent="0.2">
      <c r="L305" s="12"/>
    </row>
    <row r="306" spans="12:12" x14ac:dyDescent="0.2">
      <c r="L306" s="12"/>
    </row>
    <row r="307" spans="12:12" x14ac:dyDescent="0.2">
      <c r="L307" s="12"/>
    </row>
    <row r="308" spans="12:12" x14ac:dyDescent="0.2">
      <c r="L308" s="12"/>
    </row>
    <row r="309" spans="12:12" x14ac:dyDescent="0.2">
      <c r="L309" s="12"/>
    </row>
    <row r="310" spans="12:12" x14ac:dyDescent="0.2">
      <c r="L310" s="12"/>
    </row>
    <row r="311" spans="12:12" x14ac:dyDescent="0.2">
      <c r="L311" s="12"/>
    </row>
    <row r="312" spans="12:12" x14ac:dyDescent="0.2">
      <c r="L312" s="12"/>
    </row>
    <row r="313" spans="12:12" x14ac:dyDescent="0.2">
      <c r="L313" s="12"/>
    </row>
    <row r="314" spans="12:12" x14ac:dyDescent="0.2">
      <c r="L314" s="12"/>
    </row>
    <row r="315" spans="12:12" x14ac:dyDescent="0.2">
      <c r="L315" s="12"/>
    </row>
    <row r="316" spans="12:12" x14ac:dyDescent="0.2">
      <c r="L316" s="12"/>
    </row>
    <row r="317" spans="12:12" x14ac:dyDescent="0.2">
      <c r="L317" s="12"/>
    </row>
    <row r="318" spans="12:12" x14ac:dyDescent="0.2">
      <c r="L318" s="12"/>
    </row>
    <row r="319" spans="12:12" x14ac:dyDescent="0.2">
      <c r="L319" s="12"/>
    </row>
    <row r="320" spans="12:12" x14ac:dyDescent="0.2">
      <c r="L320" s="12"/>
    </row>
    <row r="321" spans="12:12" x14ac:dyDescent="0.2">
      <c r="L321" s="12"/>
    </row>
    <row r="322" spans="12:12" x14ac:dyDescent="0.2">
      <c r="L322" s="12"/>
    </row>
    <row r="323" spans="12:12" x14ac:dyDescent="0.2">
      <c r="L323" s="12"/>
    </row>
    <row r="324" spans="12:12" x14ac:dyDescent="0.2">
      <c r="L324" s="12"/>
    </row>
    <row r="325" spans="12:12" x14ac:dyDescent="0.2">
      <c r="L325" s="12"/>
    </row>
    <row r="326" spans="12:12" x14ac:dyDescent="0.2">
      <c r="L326" s="12"/>
    </row>
    <row r="327" spans="12:12" x14ac:dyDescent="0.2">
      <c r="L327" s="12"/>
    </row>
    <row r="328" spans="12:12" x14ac:dyDescent="0.2">
      <c r="L328" s="12"/>
    </row>
    <row r="329" spans="12:12" x14ac:dyDescent="0.2">
      <c r="L329" s="12"/>
    </row>
    <row r="330" spans="12:12" x14ac:dyDescent="0.2">
      <c r="L330" s="12"/>
    </row>
    <row r="331" spans="12:12" x14ac:dyDescent="0.2">
      <c r="L331" s="12"/>
    </row>
    <row r="332" spans="12:12" x14ac:dyDescent="0.2">
      <c r="L332" s="12"/>
    </row>
    <row r="333" spans="12:12" x14ac:dyDescent="0.2">
      <c r="L333" s="12"/>
    </row>
    <row r="334" spans="12:12" x14ac:dyDescent="0.2">
      <c r="L334" s="12"/>
    </row>
    <row r="335" spans="12:12" x14ac:dyDescent="0.2">
      <c r="L335" s="12"/>
    </row>
    <row r="336" spans="12:12" x14ac:dyDescent="0.2">
      <c r="L336" s="12"/>
    </row>
    <row r="337" spans="12:12" x14ac:dyDescent="0.2">
      <c r="L337" s="12"/>
    </row>
    <row r="338" spans="12:12" x14ac:dyDescent="0.2">
      <c r="L338" s="12"/>
    </row>
    <row r="339" spans="12:12" x14ac:dyDescent="0.2">
      <c r="L339" s="12"/>
    </row>
    <row r="340" spans="12:12" x14ac:dyDescent="0.2">
      <c r="L340" s="12"/>
    </row>
    <row r="341" spans="12:12" x14ac:dyDescent="0.2">
      <c r="L341" s="12"/>
    </row>
    <row r="342" spans="12:12" x14ac:dyDescent="0.2">
      <c r="L342" s="12"/>
    </row>
    <row r="343" spans="12:12" x14ac:dyDescent="0.2">
      <c r="L343" s="12"/>
    </row>
    <row r="344" spans="12:12" x14ac:dyDescent="0.2">
      <c r="L344" s="12"/>
    </row>
    <row r="345" spans="12:12" x14ac:dyDescent="0.2">
      <c r="L345" s="12"/>
    </row>
    <row r="346" spans="12:12" x14ac:dyDescent="0.2">
      <c r="L346" s="12"/>
    </row>
    <row r="347" spans="12:12" x14ac:dyDescent="0.2">
      <c r="L347" s="12"/>
    </row>
    <row r="348" spans="12:12" x14ac:dyDescent="0.2">
      <c r="L348" s="12"/>
    </row>
    <row r="349" spans="12:12" x14ac:dyDescent="0.2">
      <c r="L349" s="12"/>
    </row>
    <row r="350" spans="12:12" x14ac:dyDescent="0.2">
      <c r="L350" s="12"/>
    </row>
    <row r="351" spans="12:12" x14ac:dyDescent="0.2">
      <c r="L351" s="12"/>
    </row>
    <row r="352" spans="12:12" x14ac:dyDescent="0.2">
      <c r="L352" s="12"/>
    </row>
    <row r="353" spans="12:12" x14ac:dyDescent="0.2">
      <c r="L353" s="12"/>
    </row>
    <row r="354" spans="12:12" x14ac:dyDescent="0.2">
      <c r="L354" s="12"/>
    </row>
    <row r="355" spans="12:12" x14ac:dyDescent="0.2">
      <c r="L355" s="12"/>
    </row>
    <row r="356" spans="12:12" x14ac:dyDescent="0.2">
      <c r="L356" s="12"/>
    </row>
    <row r="357" spans="12:12" x14ac:dyDescent="0.2">
      <c r="L357" s="12"/>
    </row>
  </sheetData>
  <mergeCells count="17">
    <mergeCell ref="C286:E286"/>
    <mergeCell ref="C287:E287"/>
    <mergeCell ref="C288:E288"/>
    <mergeCell ref="C289:E289"/>
    <mergeCell ref="A296:F296"/>
    <mergeCell ref="A1:F1"/>
    <mergeCell ref="B2:F2"/>
    <mergeCell ref="B3:F3"/>
    <mergeCell ref="B4:F4"/>
    <mergeCell ref="B5:F5"/>
    <mergeCell ref="A298:F298"/>
    <mergeCell ref="A293:F293"/>
    <mergeCell ref="A294:F294"/>
    <mergeCell ref="A295:F295"/>
    <mergeCell ref="A300:F300"/>
    <mergeCell ref="A299:F299"/>
    <mergeCell ref="A297:F297"/>
  </mergeCells>
  <dataValidations count="1">
    <dataValidation type="list" allowBlank="1" showInputMessage="1" showErrorMessage="1" sqref="C290 C210 C6:C7">
      <formula1>#REF!</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KOPTĀME</vt:lpstr>
      <vt:lpstr>Atmodas</vt:lpstr>
      <vt:lpstr>Dumu</vt:lpstr>
      <vt:lpstr>Kadiku</vt:lpstr>
      <vt:lpstr>Atmodas!Print_Area</vt:lpstr>
      <vt:lpstr>Dumu!Print_Area</vt:lpstr>
      <vt:lpstr>Kadiku!Print_Area</vt:lpstr>
      <vt:lpstr>KOPTĀME!Print_Area</vt:lpstr>
    </vt:vector>
  </TitlesOfParts>
  <Company>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Kristaps</cp:lastModifiedBy>
  <cp:lastPrinted>2016-04-05T04:39:24Z</cp:lastPrinted>
  <dcterms:created xsi:type="dcterms:W3CDTF">2007-07-13T07:47:06Z</dcterms:created>
  <dcterms:modified xsi:type="dcterms:W3CDTF">2016-04-05T04:50:40Z</dcterms:modified>
</cp:coreProperties>
</file>