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7455" windowWidth="19440" windowHeight="7515" activeTab="0"/>
  </bookViews>
  <sheets>
    <sheet name="DDS Tilts par Daugavu" sheetId="1" r:id="rId1"/>
  </sheets>
  <definedNames>
    <definedName name="_xlnm.Print_Titles" localSheetId="0">'DDS Tilts par Daugavu'!$4:$5</definedName>
  </definedNames>
  <calcPr fullCalcOnLoad="1"/>
</workbook>
</file>

<file path=xl/sharedStrings.xml><?xml version="1.0" encoding="utf-8"?>
<sst xmlns="http://schemas.openxmlformats.org/spreadsheetml/2006/main" count="221" uniqueCount="156">
  <si>
    <t xml:space="preserve">Kabeļa gala apdares montāža </t>
  </si>
  <si>
    <t>Kabeļa gala apdare SEH 3 16-50</t>
  </si>
  <si>
    <t>Automātslēdzis 1f. 230 V</t>
  </si>
  <si>
    <t>Zemētāju savienojuma spailes</t>
  </si>
  <si>
    <t>PVN (21%):</t>
  </si>
  <si>
    <t>Pavisam kopā ar PVN (21%):</t>
  </si>
  <si>
    <t>Izmaksu pozīcija</t>
  </si>
  <si>
    <t>Mērvienība</t>
  </si>
  <si>
    <t>Darba daudzums</t>
  </si>
  <si>
    <t>Vienības cena LVL</t>
  </si>
  <si>
    <t>Kopējā izmaksa LVL</t>
  </si>
  <si>
    <t>Krūmu zāģēšana</t>
  </si>
  <si>
    <t>Brauktuves asfaltbetona frēzēšana</t>
  </si>
  <si>
    <t>1.7</t>
  </si>
  <si>
    <t>Brauktuves seguma nojaukšana līdz esošajam izlīdzinošā betona slānim (2x1m brauktuves malās)</t>
  </si>
  <si>
    <t>1.8</t>
  </si>
  <si>
    <t>Ietves seguma nojaukšana līdz esošajai ietves dz/bet. plātnei</t>
  </si>
  <si>
    <t>1.9</t>
  </si>
  <si>
    <t>Bojāto betona virsmu atkalšana (balstiem Nr.1,2,5,6, brauktuvei, ietvei, spriegbet. sijām, dz/bet. plātnei, dz/bet. apmalēm, balstiem Nr.3,4)</t>
  </si>
  <si>
    <t>1.10</t>
  </si>
  <si>
    <t>Sanesu, smilšu un betona atlūzu novākšana (balstiem Nr.1,2,5,6)</t>
  </si>
  <si>
    <t>1.11</t>
  </si>
  <si>
    <t>Esošo notekcauruļu demontāža (uz balstiem Nr.3,4)</t>
  </si>
  <si>
    <t>1.12</t>
  </si>
  <si>
    <t>Esošo notekcauruļu galu demontāža</t>
  </si>
  <si>
    <t>1.13</t>
  </si>
  <si>
    <t>Esošo drošības barjeru demontāža</t>
  </si>
  <si>
    <t>1.14</t>
  </si>
  <si>
    <t>Esošo ietvju margu demontāža</t>
  </si>
  <si>
    <t>1.15</t>
  </si>
  <si>
    <t>Esošo apgaismojuma stabu demontāža</t>
  </si>
  <si>
    <t>1.16</t>
  </si>
  <si>
    <t>Esošo balstīklu nosedzošo vāku demontāža (balstiem Nr.2,5)</t>
  </si>
  <si>
    <t>1.17</t>
  </si>
  <si>
    <t>Esošo ietvju šuvju demontāža</t>
  </si>
  <si>
    <t>1.18</t>
  </si>
  <si>
    <t>Sausas būvdarbu vietas nodrošināšana</t>
  </si>
  <si>
    <t>Veidņi (balstiem Nr.3,4)</t>
  </si>
  <si>
    <t>Stiegrojums (balstiem Nr.3,4)</t>
  </si>
  <si>
    <t>Betons C40/50 (balstiem Nr.3,4)</t>
  </si>
  <si>
    <t>Polimērcementa java (balstiem Nr.1,2,5,6, dz/bet. plātnei, spriegbetona sijām, dz/bet. apmalēm, balstiem Nr.3,4)</t>
  </si>
  <si>
    <t>Cementa java (brauktuvei, ietvēm)</t>
  </si>
  <si>
    <t>Betona virsmu apstrāde ar smilšu strūklu (pēc atkalšanas - balstiem Nr.1,2,5,6, brauktuvei, ietvēm, dz/bet. plātnei, spriegbetona sijām, dz/bet. apmalēm, balstiem Nr.3,4)</t>
  </si>
  <si>
    <t>2.8</t>
  </si>
  <si>
    <t>Betona virsmu apstrāde ar smilšu strūklu (pirms krāsošanas - balstiem Nr.1,2,5,6, ķieģeļu būvēm, spriegbetona sijām, dz/bet. apmalēm)</t>
  </si>
  <si>
    <t>2.9</t>
  </si>
  <si>
    <t>Pamatu elementu piegāde un montāža (apgaismes stabiem)</t>
  </si>
  <si>
    <t>Svaiga betona pielīmēšana sacietējušam betonam (balstiem Nr.1,2,5,6, brauktuvei, ietvēm, dz/bet. plātnei, spriegbetona sijām, dz/bet. apmalēm, balstiem Nr.3,4)</t>
  </si>
  <si>
    <t>2.11</t>
  </si>
  <si>
    <t>Betona virsmas impregnēšana (balstiem Nr.1,6 - apakšdaļā RAL-7035 un augšdaļā RAL-7031, balstiem Nr2,5 tonējums pēc balstiem Nr.3,4, ķieģeļu būvēm RAL-7035, spriegbetona sijām RAL-7035, dz/bet.apmalēm RAL-7023)</t>
  </si>
  <si>
    <t>Stiegru enkurošana betona konstrukcijā (balstiem Nr.3,4)</t>
  </si>
  <si>
    <t>Tīrīšana ar augsta spiediena strūklu (ķieģeļa būvju durvīm, apkalpes platformām uz balstiem Nr.2,3,4,5, karnīzēm, balstīklām, spriegbetona siju detaļām, tērauda sijām un detaļām, barjeru enkurplāksnēm)</t>
  </si>
  <si>
    <r>
      <t xml:space="preserve">Krāsojuma uzklāšana </t>
    </r>
    <r>
      <rPr>
        <sz val="10"/>
        <rFont val="Arial"/>
        <family val="2"/>
      </rPr>
      <t>(ķieģeļa būvju durvīm RAL-7035, apkalpes platformām uz balstiem Nr.2,3,4,5 RAL-7035, karnīzēm RAL-7031, balstīklām RAL-9004, spriegbetona siju detaļām RAL-7035, tērauda sijām un detaļām RAL-7035, barjeru enkurplāksnēm RAL-7023)</t>
    </r>
  </si>
  <si>
    <t>3.3</t>
  </si>
  <si>
    <t>Korodējošā stiegrojuma pretkorozijas krāsojums (balstiem Nr.1,2,3,4,5,6, brauktuvei, ietvēm, dz/bet. plātnei, spriegbetona sijām, dz/bet. apmalēm)</t>
  </si>
  <si>
    <t>3.4</t>
  </si>
  <si>
    <t>Metāla karnīžu demontāža krāsošanai un montāža</t>
  </si>
  <si>
    <t>3.5</t>
  </si>
  <si>
    <t xml:space="preserve">Jaunu apgaismojuma stabu pamatu izgatavošana un montāža </t>
  </si>
  <si>
    <t>3.6</t>
  </si>
  <si>
    <t>Esošo apkalpes platformu atjaunošana (balstiem Nr.2,3,4,5)</t>
  </si>
  <si>
    <t>3.7</t>
  </si>
  <si>
    <t>Jaunu notekcauruļu aizsargrestīšu izgatavošana</t>
  </si>
  <si>
    <t>3.8</t>
  </si>
  <si>
    <t>Jaunu notekcauruļu galu izgatavošana un montāža</t>
  </si>
  <si>
    <t>APRĪKOJUMS, DILUMKARTA, KOKA UN AKMENS DARBI</t>
  </si>
  <si>
    <t>Deformācijas šuves (uz balstiem Nr.1,6)</t>
  </si>
  <si>
    <t>Deformācijas šuves (uz balstiem Nr.2,5 virs ietves)</t>
  </si>
  <si>
    <t>4.3</t>
  </si>
  <si>
    <t>Lietā hidroizolācija hvid.=18mm (uz brauktuves)</t>
  </si>
  <si>
    <t>4.4</t>
  </si>
  <si>
    <t>Lietā hidroizolācija h=15mm (uz ietvēm)</t>
  </si>
  <si>
    <t>4.5</t>
  </si>
  <si>
    <t>Asfaltbetona dilumkārta h=50mm (uz brauktuves)</t>
  </si>
  <si>
    <t>4.6</t>
  </si>
  <si>
    <t>Asfaltbetona dilumkārta h=30mm (uz ietves)</t>
  </si>
  <si>
    <t>4.7</t>
  </si>
  <si>
    <t>Triecienizturīgas drošības barjeras no tērauda</t>
  </si>
  <si>
    <t>4.8</t>
  </si>
  <si>
    <t>Tērauda margas</t>
  </si>
  <si>
    <t>4.9</t>
  </si>
  <si>
    <t>Balstīklu nosedzošo vāku izgatavošana un montāža (uz balstiem Nr.2,5)</t>
  </si>
  <si>
    <t>4.10</t>
  </si>
  <si>
    <t xml:space="preserve">Ūdens līmeņu mērijumu skalas atjaunošana </t>
  </si>
  <si>
    <t>4.11</t>
  </si>
  <si>
    <t>Ceļa horizontālie apzīmējumi</t>
  </si>
  <si>
    <t>4.12</t>
  </si>
  <si>
    <t>Apgaismojuma stabu montāža ar konsoli  saskaņā ar tilta konstrukcijām</t>
  </si>
  <si>
    <t>Savienojuma, nozares spailes uzlikš.montāža</t>
  </si>
  <si>
    <t>Vadu montāža balstā PPJ-2.5 mm2</t>
  </si>
  <si>
    <t>Apgaismošanas armatūru pārlikšana vai montāža</t>
  </si>
  <si>
    <t>Svētku apg.armatūru ar kronšteinu montāža</t>
  </si>
  <si>
    <t>Objekta sagatavošana nodoš.-pieņ. ekspluatācijā</t>
  </si>
  <si>
    <t>Automāta montāža 1 fāzu C6A</t>
  </si>
  <si>
    <t>Kabelis ar Cu dzīslām</t>
  </si>
  <si>
    <t>Kabeļu aizsardzības caurule (Lokana)</t>
  </si>
  <si>
    <t xml:space="preserve">Kabeļu aizsardzības  </t>
  </si>
  <si>
    <t>Apgaismojuma stabs (cinkots konisks) 30x30 cm</t>
  </si>
  <si>
    <t xml:space="preserve">Svētku apg.armatūras ar kronšteinu </t>
  </si>
  <si>
    <t>Apgaismojuma balsta konsole (vienžuburu)</t>
  </si>
  <si>
    <t>Gaismeklis</t>
  </si>
  <si>
    <t>Horizontālais zemētājs (cinkotā tērauds)</t>
  </si>
  <si>
    <t>Palīgmateriāli</t>
  </si>
  <si>
    <t>Tiltu daļa kopā (A):</t>
  </si>
  <si>
    <t>Elektroapgāde un apgaismojums kopā (B):</t>
  </si>
  <si>
    <t>Darbi kopā (C):</t>
  </si>
  <si>
    <t>M.Broks</t>
  </si>
  <si>
    <t>ELEKTROIEKĀRTU UN APGAISMOJUMA DARBI</t>
  </si>
  <si>
    <t>ELEKROIEKĀRTU UN APGAISMOJUMA MATERIĀLU SPECIFIKĀCIJA</t>
  </si>
  <si>
    <t>Mobilizācija</t>
  </si>
  <si>
    <t>Atbalsts Būvinženierim un būvuzraugam</t>
  </si>
  <si>
    <t>Satiksmes organizēšana tilta remonta laikā</t>
  </si>
  <si>
    <t>Turas</t>
  </si>
  <si>
    <t>Ceļa vertikālie apzīmējumi</t>
  </si>
  <si>
    <t>2.2</t>
  </si>
  <si>
    <t>2.4</t>
  </si>
  <si>
    <t>2.5</t>
  </si>
  <si>
    <t>3.1</t>
  </si>
  <si>
    <t>4.1</t>
  </si>
  <si>
    <t>4.2</t>
  </si>
  <si>
    <t>5</t>
  </si>
  <si>
    <t>3.2</t>
  </si>
  <si>
    <t>Darba nosaukums</t>
  </si>
  <si>
    <t>gab.</t>
  </si>
  <si>
    <t>m</t>
  </si>
  <si>
    <t>Nr.
 p.k.</t>
  </si>
  <si>
    <t>Mēr-
vien.</t>
  </si>
  <si>
    <t>Kopā</t>
  </si>
  <si>
    <t>Vienības cena,</t>
  </si>
  <si>
    <t>Kopējā       izmaksa,</t>
  </si>
  <si>
    <t>(LVL)</t>
  </si>
  <si>
    <t xml:space="preserve"> (LVL)</t>
  </si>
  <si>
    <t>Sastādīja:</t>
  </si>
  <si>
    <t>Pārbaudīja:</t>
  </si>
  <si>
    <t>V.Rautmanis</t>
  </si>
  <si>
    <t>Konstrukciju nojaukšana:</t>
  </si>
  <si>
    <t>BETONA DARBI</t>
  </si>
  <si>
    <t>TĒRAUDA DARBI</t>
  </si>
  <si>
    <r>
      <t>m</t>
    </r>
    <r>
      <rPr>
        <vertAlign val="superscript"/>
        <sz val="10"/>
        <rFont val="Arial"/>
        <family val="2"/>
      </rPr>
      <t>2</t>
    </r>
  </si>
  <si>
    <r>
      <t>m</t>
    </r>
    <r>
      <rPr>
        <vertAlign val="superscript"/>
        <sz val="10"/>
        <rFont val="Arial"/>
        <family val="2"/>
      </rPr>
      <t>3</t>
    </r>
  </si>
  <si>
    <t>KS</t>
  </si>
  <si>
    <t>t</t>
  </si>
  <si>
    <t>SAGATAVOŠANAS DARBI</t>
  </si>
  <si>
    <t>1.1</t>
  </si>
  <si>
    <t>1.2</t>
  </si>
  <si>
    <t>1.3</t>
  </si>
  <si>
    <t>1.4</t>
  </si>
  <si>
    <t>1.5</t>
  </si>
  <si>
    <t>1.6</t>
  </si>
  <si>
    <t>gab</t>
  </si>
  <si>
    <t>ZS līnijas, ZS sadales atkārtotā zemējuma montāža</t>
  </si>
  <si>
    <t>objekts</t>
  </si>
  <si>
    <t>Tehniskās dokumentācijas izgatavošana</t>
  </si>
  <si>
    <t>kompl.</t>
  </si>
  <si>
    <t xml:space="preserve">ESOŠĀ TILTA PĀR DAUGAVU RENOVĀCIJAS (NO KURZEMES IELAS LĪDZ VIENĪBAS IELAI), JĒKABPILĪ </t>
  </si>
  <si>
    <t xml:space="preserve"> BŪVDARBU APJOMU SARAKSTS</t>
  </si>
</sst>
</file>

<file path=xl/styles.xml><?xml version="1.0" encoding="utf-8"?>
<styleSheet xmlns="http://schemas.openxmlformats.org/spreadsheetml/2006/main">
  <numFmts count="35">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426]dddd\,\ yyyy&quot;. gada &quot;d\.\ mmmm"/>
    <numFmt numFmtId="173" formatCode="0.0"/>
    <numFmt numFmtId="174" formatCode="0.000"/>
    <numFmt numFmtId="175" formatCode="0.0000"/>
    <numFmt numFmtId="176" formatCode="&quot;Ls&quot;\ #,##0.00"/>
    <numFmt numFmtId="177" formatCode="&quot;Yes&quot;;&quot;Yes&quot;;&quot;No&quot;"/>
    <numFmt numFmtId="178" formatCode="&quot;True&quot;;&quot;True&quot;;&quot;False&quot;"/>
    <numFmt numFmtId="179" formatCode="&quot;On&quot;;&quot;On&quot;;&quot;Off&quot;"/>
    <numFmt numFmtId="180" formatCode="[$€-2]\ #,##0.00_);[Red]\([$€-2]\ #,##0.00\)"/>
    <numFmt numFmtId="181" formatCode="#,##0.00;[Red]#,##0.00"/>
    <numFmt numFmtId="182" formatCode="#,##0.00_ ;\-#,##0.00\ "/>
    <numFmt numFmtId="183" formatCode="#,##0.0"/>
    <numFmt numFmtId="184" formatCode="0.000000000"/>
    <numFmt numFmtId="185" formatCode="0.00000000"/>
    <numFmt numFmtId="186" formatCode="0.0000000"/>
    <numFmt numFmtId="187" formatCode="0.000000"/>
    <numFmt numFmtId="188" formatCode="0.00000"/>
    <numFmt numFmtId="189" formatCode="#,##0.000"/>
    <numFmt numFmtId="190" formatCode="#,##0.0000"/>
  </numFmts>
  <fonts count="44">
    <font>
      <sz val="10"/>
      <name val="Arial"/>
      <family val="0"/>
    </font>
    <font>
      <u val="single"/>
      <sz val="10"/>
      <color indexed="36"/>
      <name val="Arial"/>
      <family val="2"/>
    </font>
    <font>
      <u val="single"/>
      <sz val="10"/>
      <color indexed="12"/>
      <name val="Arial"/>
      <family val="2"/>
    </font>
    <font>
      <sz val="10"/>
      <name val="RimTimes"/>
      <family val="0"/>
    </font>
    <font>
      <b/>
      <sz val="10"/>
      <name val="Arial"/>
      <family val="2"/>
    </font>
    <font>
      <b/>
      <sz val="14"/>
      <name val="Arial"/>
      <family val="2"/>
    </font>
    <font>
      <sz val="11"/>
      <color indexed="8"/>
      <name val="Calibri"/>
      <family val="2"/>
    </font>
    <font>
      <sz val="8"/>
      <name val="Arial"/>
      <family val="2"/>
    </font>
    <font>
      <vertAlign val="superscript"/>
      <sz val="10"/>
      <name val="Arial"/>
      <family val="2"/>
    </font>
    <font>
      <b/>
      <sz val="15"/>
      <color indexed="56"/>
      <name val="Calibri"/>
      <family val="2"/>
    </font>
    <font>
      <b/>
      <sz val="11"/>
      <color indexed="56"/>
      <name val="Calibri"/>
      <family val="2"/>
    </font>
    <font>
      <b/>
      <sz val="18"/>
      <color indexed="56"/>
      <name val="Cambria"/>
      <family val="2"/>
    </font>
    <font>
      <sz val="10"/>
      <color indexed="8"/>
      <name val="Arial"/>
      <family val="2"/>
    </font>
    <font>
      <b/>
      <sz val="8"/>
      <color indexed="9"/>
      <name val="Arial"/>
      <family val="2"/>
    </font>
    <font>
      <b/>
      <sz val="8"/>
      <name val="Arial"/>
      <family val="2"/>
    </font>
    <font>
      <b/>
      <sz val="11"/>
      <name val="Arial"/>
      <family val="2"/>
    </font>
    <font>
      <sz val="10"/>
      <color indexed="10"/>
      <name val="Arial"/>
      <family val="2"/>
    </font>
    <font>
      <b/>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double"/>
      <bottom>
        <color indexed="63"/>
      </bottom>
    </border>
    <border>
      <left style="thin"/>
      <right style="double"/>
      <top style="double"/>
      <bottom>
        <color indexed="63"/>
      </bottom>
    </border>
    <border>
      <left style="thin"/>
      <right style="thin"/>
      <top>
        <color indexed="63"/>
      </top>
      <bottom style="thin"/>
    </border>
    <border>
      <left style="thin"/>
      <right style="double"/>
      <top>
        <color indexed="63"/>
      </top>
      <bottom style="thin"/>
    </border>
    <border>
      <left style="thin"/>
      <right style="thin"/>
      <top style="thin"/>
      <bottom style="thin"/>
    </border>
    <border>
      <left style="thin"/>
      <right>
        <color indexed="63"/>
      </right>
      <top style="thin"/>
      <bottom style="thin"/>
    </border>
    <border>
      <left style="double"/>
      <right style="thin"/>
      <top style="hair"/>
      <bottom style="hair"/>
    </border>
    <border>
      <left style="thin"/>
      <right style="thin"/>
      <top style="hair"/>
      <bottom style="hair"/>
    </border>
    <border>
      <left>
        <color indexed="63"/>
      </left>
      <right>
        <color indexed="63"/>
      </right>
      <top>
        <color indexed="63"/>
      </top>
      <bottom style="double"/>
    </border>
    <border>
      <left>
        <color indexed="63"/>
      </left>
      <right>
        <color indexed="63"/>
      </right>
      <top style="hair"/>
      <bottom style="hair"/>
    </border>
    <border>
      <left style="double"/>
      <right style="thin"/>
      <top style="double"/>
      <bottom>
        <color indexed="63"/>
      </bottom>
    </border>
    <border>
      <left style="double"/>
      <right style="thin"/>
      <top>
        <color indexed="63"/>
      </top>
      <bottom>
        <color indexed="63"/>
      </bottom>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0"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15"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3" fillId="23" borderId="0" applyNumberFormat="0" applyBorder="0" applyAlignment="0" applyProtection="0"/>
    <xf numFmtId="0" fontId="34" fillId="24" borderId="1" applyNumberFormat="0" applyAlignment="0" applyProtection="0"/>
    <xf numFmtId="0" fontId="35" fillId="25"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26" borderId="0" applyNumberFormat="0" applyBorder="0" applyAlignment="0" applyProtection="0"/>
    <xf numFmtId="0" fontId="9" fillId="0" borderId="3" applyNumberFormat="0" applyFill="0" applyAlignment="0" applyProtection="0"/>
    <xf numFmtId="0" fontId="24"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 fillId="0" borderId="0" applyNumberFormat="0" applyFill="0" applyBorder="0" applyAlignment="0" applyProtection="0"/>
    <xf numFmtId="0" fontId="38" fillId="27" borderId="1" applyNumberFormat="0" applyAlignment="0" applyProtection="0"/>
    <xf numFmtId="0" fontId="39" fillId="0" borderId="6" applyNumberFormat="0" applyFill="0" applyAlignment="0" applyProtection="0"/>
    <xf numFmtId="0" fontId="40" fillId="28" borderId="0" applyNumberFormat="0" applyBorder="0" applyAlignment="0" applyProtection="0"/>
    <xf numFmtId="0" fontId="0" fillId="0" borderId="0">
      <alignment/>
      <protection/>
    </xf>
    <xf numFmtId="0" fontId="6" fillId="0" borderId="0">
      <alignment/>
      <protection/>
    </xf>
    <xf numFmtId="0" fontId="0" fillId="0" borderId="0">
      <alignment/>
      <protection/>
    </xf>
    <xf numFmtId="0" fontId="0" fillId="0" borderId="0">
      <alignment/>
      <protection/>
    </xf>
    <xf numFmtId="0" fontId="3" fillId="0" borderId="0">
      <alignment/>
      <protection/>
    </xf>
    <xf numFmtId="0" fontId="0" fillId="29" borderId="7" applyNumberFormat="0" applyFont="0" applyAlignment="0" applyProtection="0"/>
    <xf numFmtId="0" fontId="41" fillId="24"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8">
    <xf numFmtId="0" fontId="0" fillId="0" borderId="0" xfId="0" applyAlignment="1">
      <alignment/>
    </xf>
    <xf numFmtId="0" fontId="0" fillId="0" borderId="0" xfId="0" applyFont="1" applyFill="1" applyBorder="1" applyAlignment="1">
      <alignment horizontal="left" vertical="center" wrapText="1"/>
    </xf>
    <xf numFmtId="0" fontId="0" fillId="0" borderId="0" xfId="0" applyFont="1" applyFill="1" applyAlignment="1">
      <alignment wrapText="1"/>
    </xf>
    <xf numFmtId="2" fontId="0" fillId="0" borderId="0" xfId="0" applyNumberFormat="1" applyFont="1" applyFill="1" applyAlignment="1">
      <alignment wrapText="1"/>
    </xf>
    <xf numFmtId="0" fontId="4" fillId="0" borderId="0" xfId="0" applyFont="1" applyFill="1" applyAlignment="1">
      <alignment wrapText="1"/>
    </xf>
    <xf numFmtId="0" fontId="0" fillId="0" borderId="0" xfId="0" applyFont="1" applyFill="1" applyAlignment="1">
      <alignment/>
    </xf>
    <xf numFmtId="0" fontId="0" fillId="0" borderId="0" xfId="0" applyFont="1" applyFill="1" applyAlignment="1">
      <alignment wrapText="1"/>
    </xf>
    <xf numFmtId="2" fontId="4" fillId="0" borderId="0" xfId="0" applyNumberFormat="1" applyFont="1" applyFill="1" applyBorder="1" applyAlignment="1">
      <alignment horizontal="right" vertical="center"/>
    </xf>
    <xf numFmtId="0" fontId="0" fillId="0" borderId="0" xfId="0" applyFont="1" applyFill="1" applyBorder="1" applyAlignment="1">
      <alignment/>
    </xf>
    <xf numFmtId="0" fontId="4" fillId="0" borderId="10" xfId="0" applyNumberFormat="1"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xf>
    <xf numFmtId="0" fontId="0" fillId="0" borderId="0" xfId="0" applyFont="1" applyFill="1" applyBorder="1" applyAlignment="1">
      <alignment/>
    </xf>
    <xf numFmtId="0" fontId="0" fillId="0" borderId="0" xfId="0" applyNumberFormat="1" applyFont="1" applyFill="1" applyBorder="1" applyAlignment="1">
      <alignment horizontal="center" wrapText="1"/>
    </xf>
    <xf numFmtId="2" fontId="0" fillId="0" borderId="0" xfId="0" applyNumberFormat="1" applyFont="1" applyFill="1" applyBorder="1" applyAlignment="1">
      <alignment horizontal="right" wrapText="1"/>
    </xf>
    <xf numFmtId="0" fontId="0" fillId="0" borderId="0" xfId="60" applyFont="1" applyFill="1" applyBorder="1" applyAlignment="1">
      <alignment horizontal="left"/>
      <protection/>
    </xf>
    <xf numFmtId="0" fontId="0" fillId="0" borderId="0" xfId="0" applyFont="1" applyFill="1" applyBorder="1" applyAlignment="1">
      <alignment horizontal="right" vertical="center"/>
    </xf>
    <xf numFmtId="2" fontId="4" fillId="0" borderId="0" xfId="0" applyNumberFormat="1" applyFont="1" applyFill="1" applyBorder="1" applyAlignment="1">
      <alignment horizontal="right" vertical="center"/>
    </xf>
    <xf numFmtId="0" fontId="0" fillId="0" borderId="0" xfId="0" applyFont="1" applyFill="1" applyBorder="1" applyAlignment="1">
      <alignment horizontal="right"/>
    </xf>
    <xf numFmtId="0" fontId="0" fillId="0" borderId="0" xfId="0" applyFont="1" applyFill="1" applyBorder="1" applyAlignment="1">
      <alignment/>
    </xf>
    <xf numFmtId="0" fontId="0" fillId="0" borderId="0" xfId="0" applyFont="1" applyFill="1" applyAlignment="1">
      <alignment horizontal="right"/>
    </xf>
    <xf numFmtId="0" fontId="0" fillId="0" borderId="0" xfId="0" applyFont="1" applyFill="1" applyBorder="1" applyAlignment="1">
      <alignment horizontal="right" vertical="center"/>
    </xf>
    <xf numFmtId="2" fontId="4" fillId="0" borderId="0"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xf>
    <xf numFmtId="49" fontId="13" fillId="30" borderId="14" xfId="0" applyNumberFormat="1" applyFont="1" applyFill="1" applyBorder="1" applyAlignment="1">
      <alignment horizontal="center" vertical="center" wrapText="1"/>
    </xf>
    <xf numFmtId="0" fontId="13" fillId="30" borderId="14" xfId="0" applyFont="1" applyFill="1" applyBorder="1" applyAlignment="1">
      <alignment horizontal="center" vertical="center" wrapText="1"/>
    </xf>
    <xf numFmtId="0" fontId="13" fillId="30" borderId="14" xfId="0" applyNumberFormat="1" applyFont="1" applyFill="1" applyBorder="1" applyAlignment="1">
      <alignment horizontal="center" vertical="center" wrapText="1"/>
    </xf>
    <xf numFmtId="2" fontId="13" fillId="30" borderId="14" xfId="0" applyNumberFormat="1" applyFont="1" applyFill="1" applyBorder="1" applyAlignment="1">
      <alignment horizontal="center" vertical="center" wrapText="1"/>
    </xf>
    <xf numFmtId="2" fontId="13" fillId="30" borderId="14" xfId="61" applyNumberFormat="1" applyFont="1" applyFill="1" applyBorder="1" applyAlignment="1">
      <alignment horizontal="center" vertical="center" wrapText="1"/>
      <protection/>
    </xf>
    <xf numFmtId="49" fontId="14" fillId="24" borderId="14" xfId="0" applyNumberFormat="1" applyFont="1" applyFill="1" applyBorder="1" applyAlignment="1">
      <alignment horizontal="center"/>
    </xf>
    <xf numFmtId="0" fontId="14" fillId="24" borderId="14" xfId="0" applyFont="1" applyFill="1" applyBorder="1" applyAlignment="1">
      <alignment horizontal="center"/>
    </xf>
    <xf numFmtId="0" fontId="14" fillId="24" borderId="14" xfId="0" applyNumberFormat="1" applyFont="1" applyFill="1" applyBorder="1" applyAlignment="1">
      <alignment horizontal="center"/>
    </xf>
    <xf numFmtId="1" fontId="15" fillId="0" borderId="14" xfId="0" applyNumberFormat="1" applyFont="1" applyFill="1" applyBorder="1" applyAlignment="1">
      <alignment horizontal="center" vertical="center"/>
    </xf>
    <xf numFmtId="0" fontId="4" fillId="0" borderId="14" xfId="0" applyFont="1" applyBorder="1" applyAlignment="1">
      <alignment horizontal="center"/>
    </xf>
    <xf numFmtId="0" fontId="0" fillId="0" borderId="14" xfId="0" applyFont="1" applyFill="1" applyBorder="1" applyAlignment="1">
      <alignment horizontal="center"/>
    </xf>
    <xf numFmtId="4" fontId="0" fillId="0" borderId="14" xfId="0" applyNumberFormat="1" applyFont="1" applyFill="1" applyBorder="1" applyAlignment="1">
      <alignment horizontal="center" vertical="center"/>
    </xf>
    <xf numFmtId="2" fontId="0" fillId="0" borderId="14" xfId="0" applyNumberFormat="1" applyFont="1" applyBorder="1" applyAlignment="1">
      <alignment horizontal="center"/>
    </xf>
    <xf numFmtId="49" fontId="0" fillId="31" borderId="14" xfId="0" applyNumberFormat="1" applyFont="1" applyFill="1" applyBorder="1" applyAlignment="1">
      <alignment horizontal="center" vertical="center"/>
    </xf>
    <xf numFmtId="0" fontId="0" fillId="31" borderId="14" xfId="0" applyFont="1" applyFill="1" applyBorder="1" applyAlignment="1">
      <alignment horizontal="center" vertical="center"/>
    </xf>
    <xf numFmtId="0" fontId="0" fillId="31" borderId="14" xfId="0" applyFont="1" applyFill="1" applyBorder="1" applyAlignment="1">
      <alignment horizontal="center" vertical="center"/>
    </xf>
    <xf numFmtId="173" fontId="0" fillId="31" borderId="14" xfId="0" applyNumberFormat="1" applyFont="1" applyFill="1" applyBorder="1" applyAlignment="1">
      <alignment horizontal="center" vertical="center"/>
    </xf>
    <xf numFmtId="1" fontId="0" fillId="31" borderId="14" xfId="0" applyNumberFormat="1" applyFont="1" applyFill="1" applyBorder="1" applyAlignment="1">
      <alignment horizontal="center" vertical="center"/>
    </xf>
    <xf numFmtId="173" fontId="0" fillId="31" borderId="14" xfId="0" applyNumberFormat="1" applyFont="1" applyFill="1" applyBorder="1" applyAlignment="1">
      <alignment horizontal="center" vertical="center"/>
    </xf>
    <xf numFmtId="0" fontId="0" fillId="31" borderId="14" xfId="59" applyFont="1" applyFill="1" applyBorder="1" applyAlignment="1">
      <alignment horizontal="left" vertical="center" wrapText="1"/>
      <protection/>
    </xf>
    <xf numFmtId="2" fontId="0" fillId="31" borderId="14" xfId="0" applyNumberFormat="1" applyFont="1" applyFill="1" applyBorder="1" applyAlignment="1">
      <alignment horizontal="center" vertical="center"/>
    </xf>
    <xf numFmtId="2" fontId="0" fillId="31" borderId="14" xfId="0" applyNumberFormat="1" applyFont="1" applyFill="1" applyBorder="1" applyAlignment="1">
      <alignment horizontal="center" vertical="center"/>
    </xf>
    <xf numFmtId="2" fontId="0" fillId="31" borderId="12" xfId="57" applyNumberFormat="1" applyFill="1" applyBorder="1" applyAlignment="1">
      <alignment horizontal="center" vertical="center"/>
      <protection/>
    </xf>
    <xf numFmtId="2" fontId="0" fillId="0" borderId="12" xfId="57" applyNumberFormat="1" applyFill="1" applyBorder="1" applyAlignment="1">
      <alignment horizontal="center" vertical="center"/>
      <protection/>
    </xf>
    <xf numFmtId="0" fontId="4" fillId="0" borderId="14" xfId="0" applyFont="1" applyFill="1" applyBorder="1" applyAlignment="1">
      <alignment horizontal="center" vertical="center" wrapText="1"/>
    </xf>
    <xf numFmtId="0" fontId="0" fillId="31" borderId="14" xfId="0" applyFont="1" applyFill="1" applyBorder="1" applyAlignment="1">
      <alignment vertical="center" wrapText="1"/>
    </xf>
    <xf numFmtId="0" fontId="0" fillId="0" borderId="14" xfId="0" applyFont="1" applyBorder="1" applyAlignment="1">
      <alignment horizontal="center"/>
    </xf>
    <xf numFmtId="0" fontId="0" fillId="0" borderId="14" xfId="0" applyFont="1" applyBorder="1" applyAlignment="1">
      <alignment horizontal="left" vertical="center"/>
    </xf>
    <xf numFmtId="0" fontId="0" fillId="0" borderId="14" xfId="0" applyFont="1" applyBorder="1" applyAlignment="1">
      <alignment horizontal="center" vertical="center"/>
    </xf>
    <xf numFmtId="2" fontId="0" fillId="0" borderId="14" xfId="0" applyNumberFormat="1" applyFont="1" applyFill="1" applyBorder="1" applyAlignment="1">
      <alignment horizontal="center" vertical="center"/>
    </xf>
    <xf numFmtId="4" fontId="0" fillId="0" borderId="14" xfId="0" applyNumberFormat="1" applyFont="1" applyFill="1" applyBorder="1" applyAlignment="1">
      <alignment horizontal="center" vertical="center"/>
    </xf>
    <xf numFmtId="0" fontId="0" fillId="0" borderId="14" xfId="0" applyFont="1" applyFill="1" applyBorder="1" applyAlignment="1">
      <alignment vertical="center" wrapText="1"/>
    </xf>
    <xf numFmtId="0" fontId="0" fillId="0" borderId="14" xfId="0" applyFont="1" applyFill="1" applyBorder="1" applyAlignment="1">
      <alignment horizontal="center" vertical="center" wrapText="1"/>
    </xf>
    <xf numFmtId="0" fontId="0" fillId="31" borderId="15" xfId="0" applyFont="1" applyFill="1" applyBorder="1" applyAlignment="1">
      <alignment horizontal="center" vertical="center" wrapText="1"/>
    </xf>
    <xf numFmtId="0" fontId="12" fillId="31" borderId="14" xfId="0" applyFont="1" applyFill="1" applyBorder="1" applyAlignment="1">
      <alignment horizontal="center"/>
    </xf>
    <xf numFmtId="0" fontId="0" fillId="0" borderId="14" xfId="0" applyFont="1" applyBorder="1" applyAlignment="1">
      <alignment/>
    </xf>
    <xf numFmtId="0" fontId="0" fillId="0" borderId="14" xfId="0" applyFont="1" applyFill="1" applyBorder="1" applyAlignment="1">
      <alignment horizontal="center" vertical="center"/>
    </xf>
    <xf numFmtId="0" fontId="0" fillId="0" borderId="14" xfId="0" applyFont="1" applyFill="1" applyBorder="1" applyAlignment="1">
      <alignment horizontal="left" vertical="center"/>
    </xf>
    <xf numFmtId="2" fontId="0" fillId="0" borderId="14" xfId="0" applyNumberFormat="1" applyFont="1" applyFill="1" applyBorder="1" applyAlignment="1">
      <alignment horizontal="center" vertical="center"/>
    </xf>
    <xf numFmtId="0" fontId="4" fillId="0" borderId="0" xfId="0" applyFont="1" applyFill="1" applyAlignment="1">
      <alignment/>
    </xf>
    <xf numFmtId="0" fontId="0" fillId="0" borderId="14" xfId="0" applyFont="1" applyFill="1" applyBorder="1" applyAlignment="1">
      <alignment horizontal="center"/>
    </xf>
    <xf numFmtId="0" fontId="0" fillId="0" borderId="15" xfId="0" applyFont="1" applyFill="1" applyBorder="1" applyAlignment="1">
      <alignment horizontal="center" vertical="center" wrapText="1"/>
    </xf>
    <xf numFmtId="0" fontId="12" fillId="0" borderId="14" xfId="0" applyFont="1" applyFill="1" applyBorder="1" applyAlignment="1">
      <alignment horizontal="center"/>
    </xf>
    <xf numFmtId="0" fontId="0" fillId="0" borderId="14" xfId="0" applyFont="1" applyFill="1" applyBorder="1" applyAlignment="1">
      <alignment/>
    </xf>
    <xf numFmtId="2" fontId="0" fillId="0" borderId="14" xfId="0" applyNumberFormat="1" applyFont="1" applyFill="1" applyBorder="1" applyAlignment="1">
      <alignment horizontal="center"/>
    </xf>
    <xf numFmtId="4" fontId="0" fillId="0" borderId="14" xfId="0" applyNumberFormat="1" applyFont="1" applyBorder="1" applyAlignment="1">
      <alignment horizontal="center"/>
    </xf>
    <xf numFmtId="4" fontId="0" fillId="31" borderId="14" xfId="0" applyNumberFormat="1" applyFont="1" applyFill="1" applyBorder="1" applyAlignment="1">
      <alignment horizontal="center" vertical="center"/>
    </xf>
    <xf numFmtId="2" fontId="0" fillId="31" borderId="14" xfId="0" applyNumberFormat="1" applyFont="1" applyFill="1" applyBorder="1" applyAlignment="1">
      <alignment horizontal="center" vertical="center"/>
    </xf>
    <xf numFmtId="2" fontId="0" fillId="0" borderId="14" xfId="0" applyNumberFormat="1" applyFont="1" applyFill="1" applyBorder="1" applyAlignment="1">
      <alignment horizontal="center" vertical="center"/>
    </xf>
    <xf numFmtId="2" fontId="0" fillId="0" borderId="12" xfId="0" applyNumberFormat="1" applyFont="1" applyFill="1" applyBorder="1" applyAlignment="1">
      <alignment horizontal="center" vertical="center"/>
    </xf>
    <xf numFmtId="1" fontId="15" fillId="24" borderId="14" xfId="0" applyNumberFormat="1" applyFont="1" applyFill="1" applyBorder="1" applyAlignment="1">
      <alignment horizontal="center" vertical="center"/>
    </xf>
    <xf numFmtId="0" fontId="4" fillId="24" borderId="14" xfId="0" applyFont="1" applyFill="1" applyBorder="1" applyAlignment="1">
      <alignment horizontal="center" vertical="center" wrapText="1"/>
    </xf>
    <xf numFmtId="0" fontId="4" fillId="24" borderId="14" xfId="0" applyFont="1" applyFill="1" applyBorder="1" applyAlignment="1">
      <alignment horizontal="center" vertical="center"/>
    </xf>
    <xf numFmtId="173" fontId="16" fillId="24" borderId="14" xfId="0" applyNumberFormat="1" applyFont="1" applyFill="1" applyBorder="1" applyAlignment="1">
      <alignment horizontal="center" vertical="center"/>
    </xf>
    <xf numFmtId="2" fontId="0" fillId="24" borderId="14" xfId="0" applyNumberFormat="1" applyFont="1" applyFill="1" applyBorder="1" applyAlignment="1">
      <alignment horizontal="center" vertical="center"/>
    </xf>
    <xf numFmtId="4" fontId="0" fillId="24" borderId="14" xfId="0" applyNumberFormat="1" applyFont="1" applyFill="1" applyBorder="1" applyAlignment="1">
      <alignment horizontal="center" vertical="center"/>
    </xf>
    <xf numFmtId="0" fontId="7" fillId="24" borderId="14" xfId="0" applyFont="1" applyFill="1" applyBorder="1" applyAlignment="1">
      <alignment horizontal="center" vertical="center"/>
    </xf>
    <xf numFmtId="173" fontId="7" fillId="24" borderId="14" xfId="0" applyNumberFormat="1" applyFont="1" applyFill="1" applyBorder="1" applyAlignment="1">
      <alignment/>
    </xf>
    <xf numFmtId="0" fontId="0" fillId="24" borderId="14" xfId="0" applyFont="1" applyFill="1" applyBorder="1" applyAlignment="1">
      <alignment horizontal="center" vertical="center"/>
    </xf>
    <xf numFmtId="173" fontId="0" fillId="24" borderId="14" xfId="0" applyNumberFormat="1" applyFont="1" applyFill="1" applyBorder="1" applyAlignment="1">
      <alignment/>
    </xf>
    <xf numFmtId="2" fontId="0" fillId="24" borderId="14" xfId="0" applyNumberFormat="1" applyFont="1" applyFill="1" applyBorder="1" applyAlignment="1">
      <alignment horizontal="center" vertical="center"/>
    </xf>
    <xf numFmtId="49" fontId="4" fillId="24" borderId="16" xfId="0" applyNumberFormat="1" applyFont="1" applyFill="1" applyBorder="1" applyAlignment="1">
      <alignment horizontal="center" vertical="center" wrapText="1"/>
    </xf>
    <xf numFmtId="0" fontId="4" fillId="24" borderId="17" xfId="0" applyNumberFormat="1" applyFont="1" applyFill="1" applyBorder="1" applyAlignment="1">
      <alignment horizontal="center" vertical="center" wrapText="1"/>
    </xf>
    <xf numFmtId="1" fontId="4" fillId="24" borderId="17" xfId="0" applyNumberFormat="1" applyFont="1" applyFill="1" applyBorder="1" applyAlignment="1">
      <alignment horizontal="center" vertical="center"/>
    </xf>
    <xf numFmtId="2" fontId="4" fillId="24" borderId="17" xfId="0" applyNumberFormat="1" applyFont="1" applyFill="1" applyBorder="1" applyAlignment="1">
      <alignment horizontal="center" vertical="center"/>
    </xf>
    <xf numFmtId="0" fontId="4" fillId="24" borderId="14" xfId="0" applyFont="1" applyFill="1" applyBorder="1" applyAlignment="1">
      <alignment horizontal="center"/>
    </xf>
    <xf numFmtId="0" fontId="4" fillId="24" borderId="0" xfId="0" applyFont="1" applyFill="1" applyAlignment="1">
      <alignment horizontal="center"/>
    </xf>
    <xf numFmtId="0" fontId="4" fillId="24" borderId="14" xfId="0" applyFont="1" applyFill="1" applyBorder="1" applyAlignment="1">
      <alignment horizontal="center" vertical="center" wrapText="1"/>
    </xf>
    <xf numFmtId="2" fontId="4" fillId="24" borderId="14" xfId="0" applyNumberFormat="1" applyFont="1" applyFill="1" applyBorder="1" applyAlignment="1">
      <alignment horizontal="center" vertical="center"/>
    </xf>
    <xf numFmtId="4" fontId="4" fillId="24" borderId="14" xfId="0" applyNumberFormat="1" applyFont="1" applyFill="1" applyBorder="1" applyAlignment="1">
      <alignment horizontal="center" vertical="center"/>
    </xf>
    <xf numFmtId="1" fontId="5" fillId="0" borderId="18" xfId="0" applyNumberFormat="1" applyFont="1" applyFill="1" applyBorder="1" applyAlignment="1">
      <alignment horizontal="center" vertical="center" wrapText="1"/>
    </xf>
    <xf numFmtId="4" fontId="17" fillId="0" borderId="19" xfId="0" applyNumberFormat="1" applyFont="1" applyFill="1" applyBorder="1" applyAlignment="1">
      <alignment horizontal="right" vertical="center"/>
    </xf>
    <xf numFmtId="1" fontId="5" fillId="0" borderId="0"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Darbu daudzumi" xfId="59"/>
    <cellStyle name="Normal_Kopsavilkums L1" xfId="60"/>
    <cellStyle name="Normal_Sheet1"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86</xdr:row>
      <xdr:rowOff>76200</xdr:rowOff>
    </xdr:from>
    <xdr:to>
      <xdr:col>1</xdr:col>
      <xdr:colOff>5934075</xdr:colOff>
      <xdr:row>101</xdr:row>
      <xdr:rowOff>76200</xdr:rowOff>
    </xdr:to>
    <xdr:sp>
      <xdr:nvSpPr>
        <xdr:cNvPr id="1" name="Rectangle 2"/>
        <xdr:cNvSpPr>
          <a:spLocks/>
        </xdr:cNvSpPr>
      </xdr:nvSpPr>
      <xdr:spPr>
        <a:xfrm>
          <a:off x="200025" y="16573500"/>
          <a:ext cx="6457950" cy="2571750"/>
        </a:xfrm>
        <a:prstGeom prst="rect">
          <a:avLst/>
        </a:prstGeom>
        <a:solidFill>
          <a:srgbClr val="DCDBD1"/>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Piezīmes:
</a:t>
          </a:r>
          <a:r>
            <a:rPr lang="en-US" cap="none" sz="1000" b="0" i="0" u="none" baseline="0">
              <a:solidFill>
                <a:srgbClr val="000000"/>
              </a:solidFill>
              <a:latin typeface="Arial"/>
              <a:ea typeface="Arial"/>
              <a:cs typeface="Arial"/>
            </a:rPr>
            <a:t>1. Darbu veidiem, kuriem uzrādīta tilpuma mērvienība, apjoms materiāliem ir blīvā veidā.
</a:t>
          </a:r>
          <a:r>
            <a:rPr lang="en-US" cap="none" sz="1000" b="0" i="0" u="none" baseline="0">
              <a:solidFill>
                <a:srgbClr val="000000"/>
              </a:solidFill>
              <a:latin typeface="Arial"/>
              <a:ea typeface="Arial"/>
              <a:cs typeface="Arial"/>
            </a:rPr>
            <a:t>2. Būvuzņēmējam jāievērtē Darbu daudzumu sarakstā minēto darbu veikšanai nepieciešamie papildus materiāli un darbi, kas nav minēti šajā sarakstā, bet, bez kuriem nbūtu iespējama būvdarbu tehnoloģiski pareiza un spēkā esošajiem normatīviem atbilstoša darba veikšana pilnā apjomā un tilta konstrukcijas, aprīkojuma vai inženierkomunikāciju izbūve un funkcionēšana.
</a:t>
          </a:r>
          <a:r>
            <a:rPr lang="en-US" cap="none" sz="1000" b="0" i="0" u="none" baseline="0">
              <a:solidFill>
                <a:srgbClr val="000000"/>
              </a:solidFill>
              <a:latin typeface="Arial"/>
              <a:ea typeface="Arial"/>
              <a:cs typeface="Arial"/>
            </a:rPr>
            <a:t>3. Dotais saraksts skatāms kopā ar rasējumiem un citām projekta daļām.
</a:t>
          </a:r>
          <a:r>
            <a:rPr lang="en-US" cap="none" sz="1000" b="0" i="0" u="none" baseline="0">
              <a:solidFill>
                <a:srgbClr val="000000"/>
              </a:solidFill>
              <a:latin typeface="Arial"/>
              <a:ea typeface="Arial"/>
              <a:cs typeface="Arial"/>
            </a:rPr>
            <a:t>4. Būvdarbu veicējam ievērtēt būvniecības kalendāro laika periodu un papildus darbus, kas var rasties būvniecībai nelabvēlīgu laika apstākļu dēļ (sasaluma periods, virsūdeņu 
</a:t>
          </a:r>
          <a:r>
            <a:rPr lang="en-US" cap="none" sz="1000" b="0" i="0" u="none" baseline="0">
              <a:solidFill>
                <a:srgbClr val="000000"/>
              </a:solidFill>
              <a:latin typeface="Arial"/>
              <a:ea typeface="Arial"/>
              <a:cs typeface="Arial"/>
            </a:rPr>
            <a:t>pieplūšana u.c.).
</a:t>
          </a:r>
          <a:r>
            <a:rPr lang="en-US" cap="none" sz="1000" b="0" i="0" u="none" baseline="0">
              <a:solidFill>
                <a:srgbClr val="000000"/>
              </a:solidFill>
              <a:latin typeface="Arial"/>
              <a:ea typeface="Arial"/>
              <a:cs typeface="Arial"/>
            </a:rPr>
            <a:t>5. Konstrukcijas, kas paredzētas atkārtotai pielietošanai, nojaucamas ar metodēm, kas nepieļauj to sabojāšanu. Atkārtotai pielietošanai paredzētās konstrukcijas uzglabājamas Būvuzņēmēja noliktavā līdz tālākai pielietošanai, ja nav norādīts citādi. Par nodošanas un pieņemšanas faktu jāsastāda attiecīgs nodošanas - pieņemšanas akts. Pirms atkātotas pielietošanas izvērtējams to stāvoklis un novēršami visi bojājumi, kas radušies nojaukšanas, transportēšanas vai uzglabāšanas procesā.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24"/>
  <sheetViews>
    <sheetView tabSelected="1" view="pageBreakPreview" zoomScale="85" zoomScaleNormal="70" zoomScaleSheetLayoutView="85" workbookViewId="0" topLeftCell="A1">
      <selection activeCell="J12" sqref="J12"/>
    </sheetView>
  </sheetViews>
  <sheetFormatPr defaultColWidth="9.140625" defaultRowHeight="12.75"/>
  <cols>
    <col min="1" max="1" width="10.8515625" style="28" customWidth="1"/>
    <col min="2" max="2" width="110.28125" style="6" bestFit="1" customWidth="1"/>
    <col min="3" max="3" width="10.57421875" style="6" bestFit="1" customWidth="1"/>
    <col min="4" max="4" width="10.28125" style="4" bestFit="1" customWidth="1"/>
    <col min="5" max="5" width="10.57421875" style="2" customWidth="1"/>
    <col min="6" max="6" width="14.00390625" style="3" customWidth="1"/>
    <col min="7" max="7" width="8.00390625" style="5" customWidth="1"/>
    <col min="8" max="8" width="10.140625" style="5" bestFit="1" customWidth="1"/>
    <col min="9" max="9" width="8.140625" style="5" bestFit="1" customWidth="1"/>
    <col min="10" max="10" width="10.57421875" style="5" customWidth="1"/>
    <col min="11" max="11" width="9.140625" style="5" customWidth="1"/>
    <col min="12" max="12" width="9.57421875" style="5" bestFit="1" customWidth="1"/>
    <col min="13" max="16384" width="9.140625" style="5" customWidth="1"/>
  </cols>
  <sheetData>
    <row r="1" spans="1:6" ht="18">
      <c r="A1" s="102" t="s">
        <v>154</v>
      </c>
      <c r="B1" s="102"/>
      <c r="C1" s="102"/>
      <c r="D1" s="102"/>
      <c r="E1" s="102"/>
      <c r="F1" s="102"/>
    </row>
    <row r="2" spans="1:6" ht="18">
      <c r="A2" s="102" t="s">
        <v>155</v>
      </c>
      <c r="B2" s="102"/>
      <c r="C2" s="102"/>
      <c r="D2" s="102"/>
      <c r="E2" s="102"/>
      <c r="F2" s="102"/>
    </row>
    <row r="3" spans="1:6" ht="13.5" customHeight="1" thickBot="1">
      <c r="A3" s="100"/>
      <c r="B3" s="100"/>
      <c r="C3" s="100"/>
      <c r="D3" s="100"/>
      <c r="E3" s="100"/>
      <c r="F3" s="100"/>
    </row>
    <row r="4" spans="1:6" ht="26.25" thickTop="1">
      <c r="A4" s="103" t="s">
        <v>125</v>
      </c>
      <c r="B4" s="105" t="s">
        <v>122</v>
      </c>
      <c r="C4" s="105" t="s">
        <v>126</v>
      </c>
      <c r="D4" s="105" t="s">
        <v>127</v>
      </c>
      <c r="E4" s="9" t="s">
        <v>128</v>
      </c>
      <c r="F4" s="10" t="s">
        <v>129</v>
      </c>
    </row>
    <row r="5" spans="1:6" ht="12.75">
      <c r="A5" s="104"/>
      <c r="B5" s="106"/>
      <c r="C5" s="107"/>
      <c r="D5" s="107"/>
      <c r="E5" s="11" t="s">
        <v>130</v>
      </c>
      <c r="F5" s="12" t="s">
        <v>131</v>
      </c>
    </row>
    <row r="6" spans="1:6" ht="22.5">
      <c r="A6" s="30" t="s">
        <v>6</v>
      </c>
      <c r="B6" s="31" t="s">
        <v>122</v>
      </c>
      <c r="C6" s="32" t="s">
        <v>7</v>
      </c>
      <c r="D6" s="33" t="s">
        <v>8</v>
      </c>
      <c r="E6" s="33" t="s">
        <v>9</v>
      </c>
      <c r="F6" s="34" t="s">
        <v>10</v>
      </c>
    </row>
    <row r="7" spans="1:6" ht="12.75">
      <c r="A7" s="35">
        <v>1</v>
      </c>
      <c r="B7" s="36">
        <v>3</v>
      </c>
      <c r="C7" s="37">
        <v>5</v>
      </c>
      <c r="D7" s="37">
        <v>6</v>
      </c>
      <c r="E7" s="37">
        <v>7</v>
      </c>
      <c r="F7" s="37">
        <v>8</v>
      </c>
    </row>
    <row r="8" spans="1:6" ht="15">
      <c r="A8" s="38">
        <v>1</v>
      </c>
      <c r="B8" s="54" t="s">
        <v>142</v>
      </c>
      <c r="C8" s="39"/>
      <c r="D8" s="40"/>
      <c r="E8" s="41"/>
      <c r="F8" s="75"/>
    </row>
    <row r="9" spans="1:6" ht="12.75">
      <c r="A9" s="43" t="s">
        <v>143</v>
      </c>
      <c r="B9" s="55" t="s">
        <v>109</v>
      </c>
      <c r="C9" s="44" t="s">
        <v>140</v>
      </c>
      <c r="D9" s="45">
        <v>1</v>
      </c>
      <c r="E9" s="50"/>
      <c r="F9" s="76"/>
    </row>
    <row r="10" spans="1:6" ht="12.75">
      <c r="A10" s="43" t="s">
        <v>144</v>
      </c>
      <c r="B10" s="55" t="s">
        <v>110</v>
      </c>
      <c r="C10" s="45" t="s">
        <v>140</v>
      </c>
      <c r="D10" s="47">
        <v>1</v>
      </c>
      <c r="E10" s="50"/>
      <c r="F10" s="76"/>
    </row>
    <row r="11" spans="1:6" ht="25.5" customHeight="1">
      <c r="A11" s="43" t="s">
        <v>145</v>
      </c>
      <c r="B11" s="55" t="s">
        <v>111</v>
      </c>
      <c r="C11" s="44" t="s">
        <v>140</v>
      </c>
      <c r="D11" s="47">
        <v>1</v>
      </c>
      <c r="E11" s="50"/>
      <c r="F11" s="76"/>
    </row>
    <row r="12" spans="1:6" ht="14.25">
      <c r="A12" s="43" t="s">
        <v>146</v>
      </c>
      <c r="B12" s="55" t="s">
        <v>11</v>
      </c>
      <c r="C12" s="45" t="s">
        <v>138</v>
      </c>
      <c r="D12" s="48">
        <v>5</v>
      </c>
      <c r="E12" s="50"/>
      <c r="F12" s="76"/>
    </row>
    <row r="13" spans="1:6" ht="12.75">
      <c r="A13" s="43" t="s">
        <v>147</v>
      </c>
      <c r="B13" s="55" t="s">
        <v>135</v>
      </c>
      <c r="C13" s="45"/>
      <c r="D13" s="48"/>
      <c r="E13" s="50"/>
      <c r="F13" s="76"/>
    </row>
    <row r="14" spans="1:6" ht="16.5" customHeight="1">
      <c r="A14" s="43" t="s">
        <v>148</v>
      </c>
      <c r="B14" s="49" t="s">
        <v>12</v>
      </c>
      <c r="C14" s="45" t="s">
        <v>138</v>
      </c>
      <c r="D14" s="48">
        <v>1500</v>
      </c>
      <c r="E14" s="50"/>
      <c r="F14" s="76"/>
    </row>
    <row r="15" spans="1:6" s="26" customFormat="1" ht="14.25">
      <c r="A15" s="43" t="s">
        <v>13</v>
      </c>
      <c r="B15" s="49" t="s">
        <v>14</v>
      </c>
      <c r="C15" s="45" t="s">
        <v>139</v>
      </c>
      <c r="D15" s="48">
        <v>34</v>
      </c>
      <c r="E15" s="50"/>
      <c r="F15" s="76"/>
    </row>
    <row r="16" spans="1:6" ht="14.25">
      <c r="A16" s="43" t="s">
        <v>15</v>
      </c>
      <c r="B16" s="49" t="s">
        <v>16</v>
      </c>
      <c r="C16" s="45" t="s">
        <v>139</v>
      </c>
      <c r="D16" s="48">
        <v>46</v>
      </c>
      <c r="E16" s="50"/>
      <c r="F16" s="76"/>
    </row>
    <row r="17" spans="1:6" ht="25.5">
      <c r="A17" s="43" t="s">
        <v>17</v>
      </c>
      <c r="B17" s="49" t="s">
        <v>18</v>
      </c>
      <c r="C17" s="45" t="s">
        <v>139</v>
      </c>
      <c r="D17" s="48">
        <f>3+51+5.7+6</f>
        <v>65.7</v>
      </c>
      <c r="E17" s="50"/>
      <c r="F17" s="76"/>
    </row>
    <row r="18" spans="1:6" ht="14.25">
      <c r="A18" s="43" t="s">
        <v>19</v>
      </c>
      <c r="B18" s="49" t="s">
        <v>20</v>
      </c>
      <c r="C18" s="45" t="s">
        <v>139</v>
      </c>
      <c r="D18" s="48">
        <v>1</v>
      </c>
      <c r="E18" s="50"/>
      <c r="F18" s="76"/>
    </row>
    <row r="19" spans="1:6" ht="12.75">
      <c r="A19" s="43" t="s">
        <v>21</v>
      </c>
      <c r="B19" s="49" t="s">
        <v>22</v>
      </c>
      <c r="C19" s="45" t="s">
        <v>149</v>
      </c>
      <c r="D19" s="48">
        <v>4</v>
      </c>
      <c r="E19" s="50"/>
      <c r="F19" s="76"/>
    </row>
    <row r="20" spans="1:6" ht="12.75">
      <c r="A20" s="43" t="s">
        <v>23</v>
      </c>
      <c r="B20" s="49" t="s">
        <v>24</v>
      </c>
      <c r="C20" s="45" t="s">
        <v>149</v>
      </c>
      <c r="D20" s="48">
        <v>52</v>
      </c>
      <c r="E20" s="50"/>
      <c r="F20" s="76"/>
    </row>
    <row r="21" spans="1:6" ht="12.75">
      <c r="A21" s="43" t="s">
        <v>25</v>
      </c>
      <c r="B21" s="49" t="s">
        <v>26</v>
      </c>
      <c r="C21" s="45" t="s">
        <v>124</v>
      </c>
      <c r="D21" s="48">
        <v>586</v>
      </c>
      <c r="E21" s="50"/>
      <c r="F21" s="76"/>
    </row>
    <row r="22" spans="1:6" ht="12.75">
      <c r="A22" s="43" t="s">
        <v>27</v>
      </c>
      <c r="B22" s="49" t="s">
        <v>28</v>
      </c>
      <c r="C22" s="45" t="s">
        <v>124</v>
      </c>
      <c r="D22" s="48">
        <v>554</v>
      </c>
      <c r="E22" s="50"/>
      <c r="F22" s="76"/>
    </row>
    <row r="23" spans="1:6" ht="12.75">
      <c r="A23" s="43" t="s">
        <v>29</v>
      </c>
      <c r="B23" s="49" t="s">
        <v>30</v>
      </c>
      <c r="C23" s="45" t="s">
        <v>149</v>
      </c>
      <c r="D23" s="48">
        <v>24</v>
      </c>
      <c r="E23" s="77"/>
      <c r="F23" s="76"/>
    </row>
    <row r="24" spans="1:6" ht="12.75">
      <c r="A24" s="43" t="s">
        <v>31</v>
      </c>
      <c r="B24" s="49" t="s">
        <v>32</v>
      </c>
      <c r="C24" s="45" t="s">
        <v>149</v>
      </c>
      <c r="D24" s="48">
        <v>4</v>
      </c>
      <c r="E24" s="50"/>
      <c r="F24" s="76"/>
    </row>
    <row r="25" spans="1:6" ht="12.75">
      <c r="A25" s="43" t="s">
        <v>33</v>
      </c>
      <c r="B25" s="49" t="s">
        <v>34</v>
      </c>
      <c r="C25" s="45" t="s">
        <v>124</v>
      </c>
      <c r="D25" s="48">
        <v>7</v>
      </c>
      <c r="E25" s="50"/>
      <c r="F25" s="76"/>
    </row>
    <row r="26" spans="1:6" ht="12.75">
      <c r="A26" s="43" t="s">
        <v>35</v>
      </c>
      <c r="B26" s="49" t="s">
        <v>36</v>
      </c>
      <c r="C26" s="45" t="s">
        <v>140</v>
      </c>
      <c r="D26" s="47">
        <v>2</v>
      </c>
      <c r="E26" s="50"/>
      <c r="F26" s="76"/>
    </row>
    <row r="27" spans="1:6" ht="15">
      <c r="A27" s="80">
        <v>2</v>
      </c>
      <c r="B27" s="81" t="s">
        <v>136</v>
      </c>
      <c r="C27" s="82"/>
      <c r="D27" s="83"/>
      <c r="E27" s="84"/>
      <c r="F27" s="85"/>
    </row>
    <row r="28" spans="1:6" ht="12.75">
      <c r="A28" s="46">
        <v>2.1</v>
      </c>
      <c r="B28" s="49" t="s">
        <v>112</v>
      </c>
      <c r="C28" s="44" t="s">
        <v>140</v>
      </c>
      <c r="D28" s="47">
        <v>1</v>
      </c>
      <c r="E28" s="50"/>
      <c r="F28" s="76"/>
    </row>
    <row r="29" spans="1:6" ht="14.25">
      <c r="A29" s="43" t="s">
        <v>114</v>
      </c>
      <c r="B29" s="49" t="s">
        <v>37</v>
      </c>
      <c r="C29" s="45" t="s">
        <v>138</v>
      </c>
      <c r="D29" s="46">
        <v>364</v>
      </c>
      <c r="E29" s="50"/>
      <c r="F29" s="76"/>
    </row>
    <row r="30" spans="1:6" ht="12.75">
      <c r="A30" s="46">
        <v>2.3</v>
      </c>
      <c r="B30" s="49" t="s">
        <v>38</v>
      </c>
      <c r="C30" s="45" t="s">
        <v>141</v>
      </c>
      <c r="D30" s="46">
        <v>2.1</v>
      </c>
      <c r="E30" s="50"/>
      <c r="F30" s="76"/>
    </row>
    <row r="31" spans="1:6" ht="14.25">
      <c r="A31" s="43" t="s">
        <v>115</v>
      </c>
      <c r="B31" s="49" t="s">
        <v>39</v>
      </c>
      <c r="C31" s="45" t="s">
        <v>139</v>
      </c>
      <c r="D31" s="46">
        <f>42+2*5</f>
        <v>52</v>
      </c>
      <c r="E31" s="50"/>
      <c r="F31" s="76"/>
    </row>
    <row r="32" spans="1:6" ht="14.25">
      <c r="A32" s="43" t="s">
        <v>116</v>
      </c>
      <c r="B32" s="49" t="s">
        <v>40</v>
      </c>
      <c r="C32" s="45" t="s">
        <v>139</v>
      </c>
      <c r="D32" s="46">
        <f>3+35+5.7+0.4</f>
        <v>44.1</v>
      </c>
      <c r="E32" s="78"/>
      <c r="F32" s="76"/>
    </row>
    <row r="33" spans="1:6" ht="14.25">
      <c r="A33" s="46">
        <v>2.6</v>
      </c>
      <c r="B33" s="49" t="s">
        <v>41</v>
      </c>
      <c r="C33" s="45" t="s">
        <v>139</v>
      </c>
      <c r="D33" s="46">
        <v>25</v>
      </c>
      <c r="E33" s="78"/>
      <c r="F33" s="76"/>
    </row>
    <row r="34" spans="1:6" ht="25.5">
      <c r="A34" s="46">
        <v>2.7</v>
      </c>
      <c r="B34" s="49" t="s">
        <v>42</v>
      </c>
      <c r="C34" s="45" t="s">
        <v>138</v>
      </c>
      <c r="D34" s="46">
        <f>60+310+425+280+143+(388+2*101)</f>
        <v>1808</v>
      </c>
      <c r="E34" s="78"/>
      <c r="F34" s="76"/>
    </row>
    <row r="35" spans="1:6" ht="27.75" customHeight="1">
      <c r="A35" s="43" t="s">
        <v>43</v>
      </c>
      <c r="B35" s="49" t="s">
        <v>44</v>
      </c>
      <c r="C35" s="45" t="s">
        <v>138</v>
      </c>
      <c r="D35" s="46">
        <f>681+1385+285</f>
        <v>2351</v>
      </c>
      <c r="E35" s="78"/>
      <c r="F35" s="76"/>
    </row>
    <row r="36" spans="1:6" ht="12.75">
      <c r="A36" s="43" t="s">
        <v>45</v>
      </c>
      <c r="B36" s="49" t="s">
        <v>46</v>
      </c>
      <c r="C36" s="45" t="s">
        <v>149</v>
      </c>
      <c r="D36" s="46">
        <v>4</v>
      </c>
      <c r="E36" s="78"/>
      <c r="F36" s="76"/>
    </row>
    <row r="37" spans="1:6" ht="25.5">
      <c r="A37" s="46">
        <v>2.1</v>
      </c>
      <c r="B37" s="49" t="s">
        <v>47</v>
      </c>
      <c r="C37" s="45" t="s">
        <v>138</v>
      </c>
      <c r="D37" s="46">
        <f>60+310+705+143+388</f>
        <v>1606</v>
      </c>
      <c r="E37" s="78"/>
      <c r="F37" s="76"/>
    </row>
    <row r="38" spans="1:6" ht="25.5">
      <c r="A38" s="43" t="s">
        <v>48</v>
      </c>
      <c r="B38" s="49" t="s">
        <v>49</v>
      </c>
      <c r="C38" s="45" t="s">
        <v>138</v>
      </c>
      <c r="D38" s="46">
        <f>681+1385+285</f>
        <v>2351</v>
      </c>
      <c r="E38" s="78"/>
      <c r="F38" s="76"/>
    </row>
    <row r="39" spans="1:6" ht="12.75">
      <c r="A39" s="51">
        <v>2.12</v>
      </c>
      <c r="B39" s="49" t="s">
        <v>50</v>
      </c>
      <c r="C39" s="45" t="s">
        <v>149</v>
      </c>
      <c r="D39" s="48">
        <v>124</v>
      </c>
      <c r="E39" s="78"/>
      <c r="F39" s="76"/>
    </row>
    <row r="40" spans="1:6" ht="15">
      <c r="A40" s="80">
        <v>3</v>
      </c>
      <c r="B40" s="81" t="s">
        <v>137</v>
      </c>
      <c r="C40" s="86"/>
      <c r="D40" s="87"/>
      <c r="E40" s="84"/>
      <c r="F40" s="85"/>
    </row>
    <row r="41" spans="1:6" ht="30.75" customHeight="1">
      <c r="A41" s="43" t="s">
        <v>117</v>
      </c>
      <c r="B41" s="49" t="s">
        <v>51</v>
      </c>
      <c r="C41" s="45" t="s">
        <v>138</v>
      </c>
      <c r="D41" s="48">
        <f>6+42+42+1170+25+90+6980+12</f>
        <v>8367</v>
      </c>
      <c r="E41" s="52"/>
      <c r="F41" s="76"/>
    </row>
    <row r="42" spans="1:6" ht="35.25" customHeight="1">
      <c r="A42" s="43" t="s">
        <v>121</v>
      </c>
      <c r="B42" s="49" t="s">
        <v>52</v>
      </c>
      <c r="C42" s="45" t="s">
        <v>138</v>
      </c>
      <c r="D42" s="48">
        <f>6+42+42+1170+25+90+6980+12</f>
        <v>8367</v>
      </c>
      <c r="E42" s="52"/>
      <c r="F42" s="76"/>
    </row>
    <row r="43" spans="1:6" ht="29.25" customHeight="1">
      <c r="A43" s="43" t="s">
        <v>53</v>
      </c>
      <c r="B43" s="49" t="s">
        <v>54</v>
      </c>
      <c r="C43" s="45" t="s">
        <v>138</v>
      </c>
      <c r="D43" s="48">
        <f>6+30+8+4</f>
        <v>48</v>
      </c>
      <c r="E43" s="52"/>
      <c r="F43" s="76"/>
    </row>
    <row r="44" spans="1:6" ht="12.75">
      <c r="A44" s="43" t="s">
        <v>55</v>
      </c>
      <c r="B44" s="49" t="s">
        <v>56</v>
      </c>
      <c r="C44" s="45" t="s">
        <v>124</v>
      </c>
      <c r="D44" s="48">
        <v>555</v>
      </c>
      <c r="E44" s="53"/>
      <c r="F44" s="76"/>
    </row>
    <row r="45" spans="1:6" ht="12.75">
      <c r="A45" s="43" t="s">
        <v>57</v>
      </c>
      <c r="B45" s="49" t="s">
        <v>58</v>
      </c>
      <c r="C45" s="45" t="s">
        <v>141</v>
      </c>
      <c r="D45" s="48">
        <v>1.9</v>
      </c>
      <c r="E45" s="52"/>
      <c r="F45" s="76"/>
    </row>
    <row r="46" spans="1:6" ht="12.75">
      <c r="A46" s="43" t="s">
        <v>59</v>
      </c>
      <c r="B46" s="49" t="s">
        <v>60</v>
      </c>
      <c r="C46" s="45" t="s">
        <v>141</v>
      </c>
      <c r="D46" s="48">
        <f>1.3+1.3</f>
        <v>2.6</v>
      </c>
      <c r="E46" s="53"/>
      <c r="F46" s="76"/>
    </row>
    <row r="47" spans="1:6" ht="12.75">
      <c r="A47" s="43" t="s">
        <v>61</v>
      </c>
      <c r="B47" s="49" t="s">
        <v>62</v>
      </c>
      <c r="C47" s="45" t="s">
        <v>141</v>
      </c>
      <c r="D47" s="50">
        <v>0.28</v>
      </c>
      <c r="E47" s="52"/>
      <c r="F47" s="76"/>
    </row>
    <row r="48" spans="1:6" ht="12.75">
      <c r="A48" s="43" t="s">
        <v>63</v>
      </c>
      <c r="B48" s="49" t="s">
        <v>64</v>
      </c>
      <c r="C48" s="45" t="s">
        <v>141</v>
      </c>
      <c r="D48" s="48">
        <v>1.1</v>
      </c>
      <c r="E48" s="52"/>
      <c r="F48" s="76"/>
    </row>
    <row r="49" spans="1:6" ht="15">
      <c r="A49" s="80">
        <v>4</v>
      </c>
      <c r="B49" s="81" t="s">
        <v>65</v>
      </c>
      <c r="C49" s="88"/>
      <c r="D49" s="89"/>
      <c r="E49" s="90"/>
      <c r="F49" s="85"/>
    </row>
    <row r="50" spans="1:6" ht="12.75">
      <c r="A50" s="43" t="s">
        <v>118</v>
      </c>
      <c r="B50" s="49" t="s">
        <v>66</v>
      </c>
      <c r="C50" s="45" t="s">
        <v>124</v>
      </c>
      <c r="D50" s="48">
        <v>21</v>
      </c>
      <c r="E50" s="79"/>
      <c r="F50" s="76"/>
    </row>
    <row r="51" spans="1:6" ht="12.75">
      <c r="A51" s="43" t="s">
        <v>119</v>
      </c>
      <c r="B51" s="49" t="s">
        <v>67</v>
      </c>
      <c r="C51" s="45" t="s">
        <v>124</v>
      </c>
      <c r="D51" s="48">
        <v>7</v>
      </c>
      <c r="E51" s="79"/>
      <c r="F51" s="76"/>
    </row>
    <row r="52" spans="1:6" s="29" customFormat="1" ht="14.25">
      <c r="A52" s="43" t="s">
        <v>68</v>
      </c>
      <c r="B52" s="49" t="s">
        <v>69</v>
      </c>
      <c r="C52" s="45" t="s">
        <v>138</v>
      </c>
      <c r="D52" s="48">
        <v>555</v>
      </c>
      <c r="E52" s="79"/>
      <c r="F52" s="76"/>
    </row>
    <row r="53" spans="1:6" ht="14.25">
      <c r="A53" s="43" t="s">
        <v>70</v>
      </c>
      <c r="B53" s="49" t="s">
        <v>71</v>
      </c>
      <c r="C53" s="45" t="s">
        <v>138</v>
      </c>
      <c r="D53" s="48">
        <v>1000</v>
      </c>
      <c r="E53" s="79"/>
      <c r="F53" s="76"/>
    </row>
    <row r="54" spans="1:6" ht="14.25">
      <c r="A54" s="43" t="s">
        <v>72</v>
      </c>
      <c r="B54" s="49" t="s">
        <v>73</v>
      </c>
      <c r="C54" s="45" t="s">
        <v>138</v>
      </c>
      <c r="D54" s="48">
        <v>2051</v>
      </c>
      <c r="E54" s="79"/>
      <c r="F54" s="76"/>
    </row>
    <row r="55" spans="1:6" ht="14.25">
      <c r="A55" s="43" t="s">
        <v>74</v>
      </c>
      <c r="B55" s="49" t="s">
        <v>75</v>
      </c>
      <c r="C55" s="45" t="s">
        <v>138</v>
      </c>
      <c r="D55" s="48">
        <v>1000</v>
      </c>
      <c r="E55" s="79"/>
      <c r="F55" s="76"/>
    </row>
    <row r="56" spans="1:6" ht="12.75">
      <c r="A56" s="43" t="s">
        <v>76</v>
      </c>
      <c r="B56" s="49" t="s">
        <v>77</v>
      </c>
      <c r="C56" s="45" t="s">
        <v>124</v>
      </c>
      <c r="D56" s="48">
        <v>586</v>
      </c>
      <c r="E56" s="79"/>
      <c r="F56" s="76"/>
    </row>
    <row r="57" spans="1:6" ht="12.75">
      <c r="A57" s="43" t="s">
        <v>78</v>
      </c>
      <c r="B57" s="49" t="s">
        <v>79</v>
      </c>
      <c r="C57" s="45" t="s">
        <v>124</v>
      </c>
      <c r="D57" s="48">
        <f>277.27*2</f>
        <v>554.54</v>
      </c>
      <c r="E57" s="79"/>
      <c r="F57" s="76"/>
    </row>
    <row r="58" spans="1:6" ht="12.75">
      <c r="A58" s="43" t="s">
        <v>80</v>
      </c>
      <c r="B58" s="49" t="s">
        <v>81</v>
      </c>
      <c r="C58" s="45" t="s">
        <v>149</v>
      </c>
      <c r="D58" s="48">
        <v>4</v>
      </c>
      <c r="E58" s="68"/>
      <c r="F58" s="76"/>
    </row>
    <row r="59" spans="1:6" ht="12.75">
      <c r="A59" s="43" t="s">
        <v>82</v>
      </c>
      <c r="B59" s="49" t="s">
        <v>83</v>
      </c>
      <c r="C59" s="45" t="s">
        <v>149</v>
      </c>
      <c r="D59" s="48">
        <v>1</v>
      </c>
      <c r="E59" s="68"/>
      <c r="F59" s="76"/>
    </row>
    <row r="60" spans="1:6" ht="14.25">
      <c r="A60" s="43" t="s">
        <v>84</v>
      </c>
      <c r="B60" s="49" t="s">
        <v>85</v>
      </c>
      <c r="C60" s="45" t="s">
        <v>138</v>
      </c>
      <c r="D60" s="48">
        <v>88</v>
      </c>
      <c r="E60" s="51"/>
      <c r="F60" s="76"/>
    </row>
    <row r="61" spans="1:6" ht="12.75">
      <c r="A61" s="43" t="s">
        <v>86</v>
      </c>
      <c r="B61" s="49" t="s">
        <v>113</v>
      </c>
      <c r="C61" s="45" t="s">
        <v>149</v>
      </c>
      <c r="D61" s="48">
        <v>2</v>
      </c>
      <c r="E61" s="51"/>
      <c r="F61" s="76"/>
    </row>
    <row r="62" spans="1:6" s="69" customFormat="1" ht="12.75">
      <c r="A62" s="91" t="s">
        <v>120</v>
      </c>
      <c r="B62" s="92" t="s">
        <v>107</v>
      </c>
      <c r="C62" s="93"/>
      <c r="D62" s="94"/>
      <c r="E62" s="90"/>
      <c r="F62" s="85"/>
    </row>
    <row r="63" spans="1:6" ht="12.75">
      <c r="A63" s="70">
        <v>5.1</v>
      </c>
      <c r="B63" s="67" t="s">
        <v>87</v>
      </c>
      <c r="C63" s="66" t="s">
        <v>123</v>
      </c>
      <c r="D63" s="70">
        <v>22</v>
      </c>
      <c r="E63" s="59"/>
      <c r="F63" s="60"/>
    </row>
    <row r="64" spans="1:6" ht="12.75">
      <c r="A64" s="70">
        <v>5.2</v>
      </c>
      <c r="B64" s="61" t="s">
        <v>88</v>
      </c>
      <c r="C64" s="62" t="s">
        <v>123</v>
      </c>
      <c r="D64" s="62">
        <v>44</v>
      </c>
      <c r="E64" s="59"/>
      <c r="F64" s="60"/>
    </row>
    <row r="65" spans="1:6" ht="12.75">
      <c r="A65" s="70">
        <v>5.3</v>
      </c>
      <c r="B65" s="61" t="s">
        <v>89</v>
      </c>
      <c r="C65" s="71" t="s">
        <v>124</v>
      </c>
      <c r="D65" s="72">
        <v>220</v>
      </c>
      <c r="E65" s="59"/>
      <c r="F65" s="60"/>
    </row>
    <row r="66" spans="1:6" ht="12.75">
      <c r="A66" s="70">
        <v>5.4</v>
      </c>
      <c r="B66" s="61" t="s">
        <v>90</v>
      </c>
      <c r="C66" s="71" t="s">
        <v>123</v>
      </c>
      <c r="D66" s="72">
        <v>22</v>
      </c>
      <c r="E66" s="59"/>
      <c r="F66" s="60"/>
    </row>
    <row r="67" spans="1:6" ht="12.75">
      <c r="A67" s="70">
        <v>5.5</v>
      </c>
      <c r="B67" s="61" t="s">
        <v>91</v>
      </c>
      <c r="C67" s="71" t="s">
        <v>123</v>
      </c>
      <c r="D67" s="72">
        <v>22</v>
      </c>
      <c r="E67" s="59"/>
      <c r="F67" s="60"/>
    </row>
    <row r="68" spans="1:6" ht="12.75">
      <c r="A68" s="70">
        <v>5.6</v>
      </c>
      <c r="B68" s="61" t="s">
        <v>152</v>
      </c>
      <c r="C68" s="62" t="s">
        <v>151</v>
      </c>
      <c r="D68" s="70">
        <v>1</v>
      </c>
      <c r="E68" s="59"/>
      <c r="F68" s="60"/>
    </row>
    <row r="69" spans="1:6" ht="12.75">
      <c r="A69" s="70">
        <v>5.7</v>
      </c>
      <c r="B69" s="61" t="s">
        <v>92</v>
      </c>
      <c r="C69" s="62" t="s">
        <v>151</v>
      </c>
      <c r="D69" s="70">
        <v>1</v>
      </c>
      <c r="E69" s="59"/>
      <c r="F69" s="60"/>
    </row>
    <row r="70" spans="1:6" ht="12.75">
      <c r="A70" s="70">
        <v>5.8</v>
      </c>
      <c r="B70" s="73" t="s">
        <v>0</v>
      </c>
      <c r="C70" s="70" t="s">
        <v>123</v>
      </c>
      <c r="D70" s="66">
        <v>44</v>
      </c>
      <c r="E70" s="59"/>
      <c r="F70" s="60"/>
    </row>
    <row r="71" spans="1:6" ht="12.75">
      <c r="A71" s="70">
        <v>5.9</v>
      </c>
      <c r="B71" s="61" t="s">
        <v>93</v>
      </c>
      <c r="C71" s="66" t="s">
        <v>123</v>
      </c>
      <c r="D71" s="70">
        <v>22</v>
      </c>
      <c r="E71" s="59"/>
      <c r="F71" s="60"/>
    </row>
    <row r="72" spans="1:6" ht="12.75">
      <c r="A72" s="74">
        <v>5.1</v>
      </c>
      <c r="B72" s="61" t="s">
        <v>150</v>
      </c>
      <c r="C72" s="62" t="s">
        <v>123</v>
      </c>
      <c r="D72" s="66">
        <v>23</v>
      </c>
      <c r="E72" s="59"/>
      <c r="F72" s="60"/>
    </row>
    <row r="73" spans="1:6" s="69" customFormat="1" ht="12.75">
      <c r="A73" s="95">
        <v>6</v>
      </c>
      <c r="B73" s="96" t="s">
        <v>108</v>
      </c>
      <c r="C73" s="97"/>
      <c r="D73" s="95"/>
      <c r="E73" s="98"/>
      <c r="F73" s="99"/>
    </row>
    <row r="74" spans="1:6" ht="12.75">
      <c r="A74" s="56">
        <v>6.1</v>
      </c>
      <c r="B74" s="65" t="s">
        <v>94</v>
      </c>
      <c r="C74" s="56" t="s">
        <v>124</v>
      </c>
      <c r="D74" s="56">
        <v>1200</v>
      </c>
      <c r="E74" s="59"/>
      <c r="F74" s="60"/>
    </row>
    <row r="75" spans="1:6" ht="12.75">
      <c r="A75" s="56">
        <v>6.2</v>
      </c>
      <c r="B75" s="65" t="s">
        <v>94</v>
      </c>
      <c r="C75" s="56" t="s">
        <v>124</v>
      </c>
      <c r="D75" s="56">
        <v>220</v>
      </c>
      <c r="E75" s="68"/>
      <c r="F75" s="60"/>
    </row>
    <row r="76" spans="1:6" ht="12.75">
      <c r="A76" s="56">
        <v>6.3</v>
      </c>
      <c r="B76" s="65" t="s">
        <v>1</v>
      </c>
      <c r="C76" s="56" t="s">
        <v>153</v>
      </c>
      <c r="D76" s="56">
        <v>44</v>
      </c>
      <c r="E76" s="68"/>
      <c r="F76" s="60"/>
    </row>
    <row r="77" spans="1:6" ht="12.75">
      <c r="A77" s="56">
        <v>6.4</v>
      </c>
      <c r="B77" s="57" t="s">
        <v>95</v>
      </c>
      <c r="C77" s="58" t="s">
        <v>124</v>
      </c>
      <c r="D77" s="56">
        <v>220</v>
      </c>
      <c r="E77" s="68"/>
      <c r="F77" s="60"/>
    </row>
    <row r="78" spans="1:6" s="26" customFormat="1" ht="12.75">
      <c r="A78" s="56">
        <v>6.5</v>
      </c>
      <c r="B78" s="57" t="s">
        <v>96</v>
      </c>
      <c r="C78" s="58" t="s">
        <v>124</v>
      </c>
      <c r="D78" s="56">
        <v>1000</v>
      </c>
      <c r="E78" s="68"/>
      <c r="F78" s="60"/>
    </row>
    <row r="79" spans="1:6" s="26" customFormat="1" ht="12.75">
      <c r="A79" s="56">
        <v>6.6</v>
      </c>
      <c r="B79" s="57" t="s">
        <v>97</v>
      </c>
      <c r="C79" s="58" t="s">
        <v>123</v>
      </c>
      <c r="D79" s="56">
        <v>22</v>
      </c>
      <c r="E79" s="68"/>
      <c r="F79" s="60"/>
    </row>
    <row r="80" spans="1:6" s="26" customFormat="1" ht="12.75">
      <c r="A80" s="56">
        <v>6.7</v>
      </c>
      <c r="B80" s="55" t="s">
        <v>98</v>
      </c>
      <c r="C80" s="63" t="s">
        <v>123</v>
      </c>
      <c r="D80" s="64">
        <v>22</v>
      </c>
      <c r="E80" s="68"/>
      <c r="F80" s="60"/>
    </row>
    <row r="81" spans="1:6" s="26" customFormat="1" ht="12.75">
      <c r="A81" s="56">
        <v>6.8</v>
      </c>
      <c r="B81" s="57" t="s">
        <v>99</v>
      </c>
      <c r="C81" s="58" t="s">
        <v>123</v>
      </c>
      <c r="D81" s="56">
        <v>22</v>
      </c>
      <c r="E81" s="68"/>
      <c r="F81" s="60"/>
    </row>
    <row r="82" spans="1:6" s="26" customFormat="1" ht="12.75">
      <c r="A82" s="58">
        <v>6.9</v>
      </c>
      <c r="B82" s="57" t="s">
        <v>100</v>
      </c>
      <c r="C82" s="58" t="s">
        <v>123</v>
      </c>
      <c r="D82" s="58">
        <v>22</v>
      </c>
      <c r="E82" s="68"/>
      <c r="F82" s="60"/>
    </row>
    <row r="83" spans="1:6" ht="12.75">
      <c r="A83" s="42">
        <v>6.1</v>
      </c>
      <c r="B83" s="57" t="s">
        <v>2</v>
      </c>
      <c r="C83" s="58" t="s">
        <v>123</v>
      </c>
      <c r="D83" s="56">
        <v>22</v>
      </c>
      <c r="E83" s="68"/>
      <c r="F83" s="60"/>
    </row>
    <row r="84" spans="1:6" ht="12.75">
      <c r="A84" s="42">
        <v>6.11</v>
      </c>
      <c r="B84" s="57" t="s">
        <v>101</v>
      </c>
      <c r="C84" s="58" t="s">
        <v>124</v>
      </c>
      <c r="D84" s="56">
        <v>100</v>
      </c>
      <c r="E84" s="68"/>
      <c r="F84" s="60"/>
    </row>
    <row r="85" spans="1:6" ht="12.75">
      <c r="A85" s="42">
        <v>6.12</v>
      </c>
      <c r="B85" s="57" t="s">
        <v>3</v>
      </c>
      <c r="C85" s="58" t="s">
        <v>123</v>
      </c>
      <c r="D85" s="56">
        <v>44</v>
      </c>
      <c r="E85" s="59"/>
      <c r="F85" s="60"/>
    </row>
    <row r="86" spans="1:6" ht="12.75">
      <c r="A86" s="42">
        <v>6.13</v>
      </c>
      <c r="B86" s="67" t="s">
        <v>102</v>
      </c>
      <c r="C86" s="66" t="s">
        <v>151</v>
      </c>
      <c r="D86" s="66">
        <v>1</v>
      </c>
      <c r="E86" s="59"/>
      <c r="F86" s="60"/>
    </row>
    <row r="87" spans="1:6" ht="13.5" customHeight="1">
      <c r="A87" s="13"/>
      <c r="B87" s="1"/>
      <c r="C87" s="7"/>
      <c r="D87" s="19"/>
      <c r="E87" s="14" t="s">
        <v>103</v>
      </c>
      <c r="F87" s="101">
        <f>SUM(F9:F61)</f>
        <v>0</v>
      </c>
    </row>
    <row r="88" spans="1:6" ht="13.5" customHeight="1">
      <c r="A88" s="27"/>
      <c r="B88" s="22"/>
      <c r="C88" s="23"/>
      <c r="D88" s="24"/>
      <c r="E88" s="25" t="s">
        <v>104</v>
      </c>
      <c r="F88" s="101">
        <f>SUM(F63:F86)</f>
        <v>0</v>
      </c>
    </row>
    <row r="89" spans="1:6" ht="13.5" customHeight="1">
      <c r="A89" s="27"/>
      <c r="B89" s="8"/>
      <c r="D89" s="19"/>
      <c r="E89" s="20" t="s">
        <v>105</v>
      </c>
      <c r="F89" s="101">
        <f>F88+F87</f>
        <v>0</v>
      </c>
    </row>
    <row r="90" spans="1:6" ht="13.5" customHeight="1">
      <c r="A90" s="27"/>
      <c r="B90" s="8"/>
      <c r="D90" s="19"/>
      <c r="E90" s="20" t="s">
        <v>4</v>
      </c>
      <c r="F90" s="101">
        <f>F89*0.21</f>
        <v>0</v>
      </c>
    </row>
    <row r="91" spans="1:6" ht="13.5" customHeight="1">
      <c r="A91" s="27"/>
      <c r="B91" s="8"/>
      <c r="D91" s="19"/>
      <c r="E91" s="20" t="s">
        <v>5</v>
      </c>
      <c r="F91" s="101">
        <f>F90+F89</f>
        <v>0</v>
      </c>
    </row>
    <row r="92" spans="1:6" ht="13.5" customHeight="1">
      <c r="A92" s="27"/>
      <c r="B92" s="5"/>
      <c r="C92" s="15"/>
      <c r="D92" s="21"/>
      <c r="E92" s="16"/>
      <c r="F92" s="17"/>
    </row>
    <row r="93" spans="2:6" ht="13.5" customHeight="1">
      <c r="B93" s="5"/>
      <c r="C93" s="15"/>
      <c r="D93" s="21"/>
      <c r="E93" s="16"/>
      <c r="F93" s="17"/>
    </row>
    <row r="94" spans="2:6" ht="13.5" customHeight="1">
      <c r="B94" s="5"/>
      <c r="C94" s="18"/>
      <c r="D94" s="21"/>
      <c r="E94" s="16"/>
      <c r="F94" s="17"/>
    </row>
    <row r="95" spans="2:6" ht="13.5" customHeight="1">
      <c r="B95" s="5"/>
      <c r="C95" s="18"/>
      <c r="D95" s="21"/>
      <c r="E95" s="16"/>
      <c r="F95" s="17"/>
    </row>
    <row r="96" spans="2:6" ht="13.5" customHeight="1">
      <c r="B96" s="5"/>
      <c r="C96" s="18"/>
      <c r="D96" s="21"/>
      <c r="E96" s="16"/>
      <c r="F96" s="17"/>
    </row>
    <row r="97" spans="2:6" ht="13.5" customHeight="1">
      <c r="B97" s="5"/>
      <c r="C97" s="18"/>
      <c r="D97" s="21" t="s">
        <v>132</v>
      </c>
      <c r="E97" s="16"/>
      <c r="F97" s="17" t="s">
        <v>106</v>
      </c>
    </row>
    <row r="98" spans="2:6" ht="13.5" customHeight="1">
      <c r="B98" s="5"/>
      <c r="C98" s="18"/>
      <c r="D98" s="21"/>
      <c r="E98" s="16"/>
      <c r="F98" s="17"/>
    </row>
    <row r="99" spans="3:6" ht="13.5" customHeight="1">
      <c r="C99" s="18"/>
      <c r="D99" s="21"/>
      <c r="E99" s="16"/>
      <c r="F99" s="17"/>
    </row>
    <row r="100" spans="3:6" ht="13.5" customHeight="1">
      <c r="C100" s="18"/>
      <c r="D100" s="21" t="s">
        <v>133</v>
      </c>
      <c r="E100" s="16"/>
      <c r="F100" s="17" t="s">
        <v>134</v>
      </c>
    </row>
    <row r="101" spans="3:6" ht="13.5" customHeight="1">
      <c r="C101" s="18"/>
      <c r="D101" s="21"/>
      <c r="E101" s="16"/>
      <c r="F101" s="17"/>
    </row>
    <row r="102" spans="3:6" ht="13.5" customHeight="1">
      <c r="C102" s="18"/>
      <c r="D102" s="21"/>
      <c r="E102" s="16"/>
      <c r="F102" s="17"/>
    </row>
    <row r="103" ht="13.5" customHeight="1"/>
    <row r="104" ht="13.5" customHeight="1"/>
    <row r="105" spans="2:6" ht="13.5" customHeight="1">
      <c r="B105" s="5"/>
      <c r="C105" s="5"/>
      <c r="D105" s="5"/>
      <c r="E105" s="5"/>
      <c r="F105" s="5"/>
    </row>
    <row r="106" spans="2:6" ht="13.5" customHeight="1">
      <c r="B106" s="5"/>
      <c r="C106" s="5"/>
      <c r="D106" s="5"/>
      <c r="E106" s="5"/>
      <c r="F106" s="5"/>
    </row>
    <row r="107" spans="2:6" ht="13.5" customHeight="1">
      <c r="B107" s="5"/>
      <c r="C107" s="5"/>
      <c r="D107" s="5"/>
      <c r="E107" s="5"/>
      <c r="F107" s="5"/>
    </row>
    <row r="108" spans="2:6" ht="13.5" customHeight="1">
      <c r="B108" s="5"/>
      <c r="C108" s="5"/>
      <c r="D108" s="5"/>
      <c r="E108" s="5"/>
      <c r="F108" s="5"/>
    </row>
    <row r="109" spans="2:6" ht="13.5" customHeight="1">
      <c r="B109" s="5"/>
      <c r="C109" s="5"/>
      <c r="D109" s="5"/>
      <c r="E109" s="5"/>
      <c r="F109" s="5"/>
    </row>
    <row r="110" spans="2:6" ht="13.5" customHeight="1">
      <c r="B110" s="5"/>
      <c r="C110" s="5"/>
      <c r="D110" s="5"/>
      <c r="E110" s="5"/>
      <c r="F110" s="5"/>
    </row>
    <row r="111" spans="2:6" ht="13.5" customHeight="1">
      <c r="B111" s="5"/>
      <c r="C111" s="5"/>
      <c r="D111" s="5"/>
      <c r="E111" s="5"/>
      <c r="F111" s="5"/>
    </row>
    <row r="112" spans="2:6" ht="13.5" customHeight="1">
      <c r="B112" s="5"/>
      <c r="C112" s="5"/>
      <c r="D112" s="5"/>
      <c r="E112" s="5"/>
      <c r="F112" s="5"/>
    </row>
    <row r="113" spans="2:6" ht="13.5" customHeight="1">
      <c r="B113" s="5"/>
      <c r="C113" s="5"/>
      <c r="D113" s="5"/>
      <c r="E113" s="5"/>
      <c r="F113" s="5"/>
    </row>
    <row r="114" spans="2:6" ht="13.5" customHeight="1">
      <c r="B114" s="5"/>
      <c r="C114" s="5"/>
      <c r="D114" s="5"/>
      <c r="E114" s="5"/>
      <c r="F114" s="5"/>
    </row>
    <row r="115" spans="2:6" ht="13.5" customHeight="1">
      <c r="B115" s="5"/>
      <c r="C115" s="5"/>
      <c r="D115" s="5"/>
      <c r="E115" s="5"/>
      <c r="F115" s="5"/>
    </row>
    <row r="116" spans="2:6" ht="13.5" customHeight="1">
      <c r="B116" s="5"/>
      <c r="C116" s="5"/>
      <c r="D116" s="5"/>
      <c r="E116" s="5"/>
      <c r="F116" s="5"/>
    </row>
    <row r="117" spans="2:6" ht="13.5" customHeight="1">
      <c r="B117" s="5"/>
      <c r="C117" s="5"/>
      <c r="D117" s="5"/>
      <c r="E117" s="5"/>
      <c r="F117" s="5"/>
    </row>
    <row r="118" spans="2:6" ht="13.5" customHeight="1">
      <c r="B118" s="5"/>
      <c r="C118" s="5"/>
      <c r="D118" s="5"/>
      <c r="E118" s="5"/>
      <c r="F118" s="5"/>
    </row>
    <row r="119" spans="2:6" ht="13.5" customHeight="1">
      <c r="B119" s="5"/>
      <c r="C119" s="5"/>
      <c r="D119" s="5"/>
      <c r="E119" s="5"/>
      <c r="F119" s="5"/>
    </row>
    <row r="120" spans="2:6" ht="13.5" customHeight="1">
      <c r="B120" s="5"/>
      <c r="C120" s="5"/>
      <c r="D120" s="5"/>
      <c r="E120" s="5"/>
      <c r="F120" s="5"/>
    </row>
    <row r="121" spans="2:6" ht="13.5" customHeight="1">
      <c r="B121" s="5"/>
      <c r="C121" s="5"/>
      <c r="D121" s="5"/>
      <c r="E121" s="5"/>
      <c r="F121" s="5"/>
    </row>
    <row r="122" spans="2:6" ht="13.5" customHeight="1">
      <c r="B122" s="5"/>
      <c r="C122" s="5"/>
      <c r="D122" s="5"/>
      <c r="E122" s="5"/>
      <c r="F122" s="5"/>
    </row>
    <row r="123" spans="2:6" ht="13.5" customHeight="1">
      <c r="B123" s="5"/>
      <c r="C123" s="5"/>
      <c r="D123" s="5"/>
      <c r="E123" s="5"/>
      <c r="F123" s="5"/>
    </row>
    <row r="124" spans="2:6" ht="13.5" customHeight="1">
      <c r="B124" s="5"/>
      <c r="C124" s="5"/>
      <c r="D124" s="5"/>
      <c r="E124" s="5"/>
      <c r="F124" s="5"/>
    </row>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26.2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72" ht="26.25" customHeight="1"/>
    <row r="574" ht="24.75" customHeight="1"/>
    <row r="575" ht="12.75" customHeight="1"/>
    <row r="582" ht="12.75" customHeight="1"/>
  </sheetData>
  <sheetProtection/>
  <mergeCells count="6">
    <mergeCell ref="A1:F1"/>
    <mergeCell ref="A2:F2"/>
    <mergeCell ref="A4:A5"/>
    <mergeCell ref="B4:B5"/>
    <mergeCell ref="C4:C5"/>
    <mergeCell ref="D4:D5"/>
  </mergeCells>
  <dataValidations count="2">
    <dataValidation type="list" allowBlank="1" showInputMessage="1" showErrorMessage="1" sqref="C6:C7">
      <formula1>$D$358:$D$388</formula1>
    </dataValidation>
    <dataValidation type="list" allowBlank="1" showInputMessage="1" showErrorMessage="1" sqref="C4">
      <formula1>#REF!</formula1>
    </dataValidation>
  </dataValidations>
  <printOptions/>
  <pageMargins left="0.97" right="0.1968503937007874" top="0.74" bottom="0.53" header="0.31496062992125984" footer="0.31496062992125984"/>
  <pageSetup horizontalDpi="600" verticalDpi="600" orientation="landscape" paperSize="9" scale="77" r:id="rId2"/>
  <rowBreaks count="2" manualBreakCount="2">
    <brk id="40" max="255" man="1"/>
    <brk id="71" max="255" man="1"/>
  </rowBreaks>
  <ignoredErrors>
    <ignoredError sqref="F90"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Celuprojekts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Daina</dc:creator>
  <cp:keywords/>
  <dc:description/>
  <cp:lastModifiedBy>Linda  Meldrāja</cp:lastModifiedBy>
  <cp:lastPrinted>2013-02-15T11:21:25Z</cp:lastPrinted>
  <dcterms:created xsi:type="dcterms:W3CDTF">2008-04-28T07:14:26Z</dcterms:created>
  <dcterms:modified xsi:type="dcterms:W3CDTF">2013-02-20T07:58:50Z</dcterms:modified>
  <cp:category/>
  <cp:version/>
  <cp:contentType/>
  <cp:contentStatus/>
</cp:coreProperties>
</file>