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jekabpilslv-my.sharepoint.com/personal/janis_grauzins_jekabpils_lv/Documents/Documents/Celu uzturesanas klases/2025/"/>
    </mc:Choice>
  </mc:AlternateContent>
  <xr:revisionPtr revIDLastSave="7" documentId="8_{EE2EC13B-B872-4FB4-9F32-B70AF22E290E}" xr6:coauthVersionLast="47" xr6:coauthVersionMax="47" xr10:uidLastSave="{0FCC044E-F0F4-4A78-84D0-3DCCFC0F84FA}"/>
  <bookViews>
    <workbookView xWindow="-120" yWindow="-120" windowWidth="29040" windowHeight="15720" xr2:uid="{0A78FE75-98F1-410D-90D6-88C942E82E72}"/>
  </bookViews>
  <sheets>
    <sheet name="Lapa1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49" i="1" l="1"/>
  <c r="F549" i="1"/>
  <c r="G548" i="1"/>
  <c r="F548" i="1"/>
  <c r="G547" i="1"/>
  <c r="F547" i="1"/>
  <c r="F457" i="1"/>
  <c r="F456" i="1"/>
  <c r="F433" i="1"/>
  <c r="G433" i="1" s="1"/>
  <c r="F432" i="1"/>
  <c r="G432" i="1" s="1"/>
  <c r="D415" i="1"/>
  <c r="E415" i="1" s="1"/>
  <c r="F355" i="1"/>
  <c r="G355" i="1" s="1"/>
  <c r="F354" i="1"/>
  <c r="G354" i="1" s="1"/>
  <c r="F95" i="1"/>
  <c r="G95" i="1" s="1"/>
  <c r="F94" i="1"/>
  <c r="G94" i="1" s="1"/>
  <c r="G65" i="1"/>
  <c r="F65" i="1"/>
  <c r="F64" i="1"/>
  <c r="G64" i="1" s="1"/>
  <c r="F49" i="1"/>
  <c r="F48" i="1"/>
  <c r="F546" i="1" l="1"/>
  <c r="G545" i="1"/>
  <c r="G546" i="1"/>
  <c r="F545" i="1"/>
</calcChain>
</file>

<file path=xl/sharedStrings.xml><?xml version="1.0" encoding="utf-8"?>
<sst xmlns="http://schemas.openxmlformats.org/spreadsheetml/2006/main" count="2184" uniqueCount="590">
  <si>
    <t>Ceļu uzturēšanas klases Jēkabpils pilsētā</t>
  </si>
  <si>
    <t>Pašvaldības ceļa ID</t>
  </si>
  <si>
    <t>Ceļa nosaukums</t>
  </si>
  <si>
    <t>Ceļu raksturojošie parametri</t>
  </si>
  <si>
    <t xml:space="preserve">Uzturēšanas klase vasarā </t>
  </si>
  <si>
    <t>Uzturēšanas klase ziemā</t>
  </si>
  <si>
    <t>ceļš</t>
  </si>
  <si>
    <t>adrese (km)</t>
  </si>
  <si>
    <t>garums (km)</t>
  </si>
  <si>
    <t>brauktuves laukums (m2)</t>
  </si>
  <si>
    <t>seguma veids</t>
  </si>
  <si>
    <t>no</t>
  </si>
  <si>
    <t>līdz</t>
  </si>
  <si>
    <t>D100310100001</t>
  </si>
  <si>
    <t>1.maija iela</t>
  </si>
  <si>
    <t>grants</t>
  </si>
  <si>
    <t>C</t>
  </si>
  <si>
    <t>savien. ar Smilšu ielu</t>
  </si>
  <si>
    <t>bez seguma</t>
  </si>
  <si>
    <t>D</t>
  </si>
  <si>
    <t>D100310100002</t>
  </si>
  <si>
    <t>14.jūnija iela</t>
  </si>
  <si>
    <t>melnais</t>
  </si>
  <si>
    <t>D100310100003</t>
  </si>
  <si>
    <t>Aiviekstes iela</t>
  </si>
  <si>
    <t>D100310100004</t>
  </si>
  <si>
    <t>Aizkraukles iela</t>
  </si>
  <si>
    <t>D100310100005</t>
  </si>
  <si>
    <t>Aizupes iela</t>
  </si>
  <si>
    <t>D100310100006</t>
  </si>
  <si>
    <t>Akmeņu iela</t>
  </si>
  <si>
    <t>B</t>
  </si>
  <si>
    <t>D100310100007</t>
  </si>
  <si>
    <t>Aldaunas iela</t>
  </si>
  <si>
    <t>savien. ar J.Akuratera ielu</t>
  </si>
  <si>
    <t>ūdenskrātuves ceļš Brodos</t>
  </si>
  <si>
    <t>D100310100008</t>
  </si>
  <si>
    <t>Alejas iela</t>
  </si>
  <si>
    <t>D100310100009</t>
  </si>
  <si>
    <t>Aleksandra Grīna iela</t>
  </si>
  <si>
    <t>D100310100010</t>
  </si>
  <si>
    <t>Andreja Pormaļa iela</t>
  </si>
  <si>
    <t>D100310100011</t>
  </si>
  <si>
    <t>Andreja Pumpura iela</t>
  </si>
  <si>
    <t>D100310100012</t>
  </si>
  <si>
    <t>Arāju iela</t>
  </si>
  <si>
    <t>D100310100013</t>
  </si>
  <si>
    <t>Artilērijas iela</t>
  </si>
  <si>
    <t>uz Dzelzceļmalas ielu</t>
  </si>
  <si>
    <t>D100310100014</t>
  </si>
  <si>
    <t>Asotes iela</t>
  </si>
  <si>
    <t>D100310100015</t>
  </si>
  <si>
    <t>Atmodas iela</t>
  </si>
  <si>
    <t>D100310100016</t>
  </si>
  <si>
    <t>Atpūtas iela</t>
  </si>
  <si>
    <t>uz Zaļo ielu</t>
  </si>
  <si>
    <t>D100310100017</t>
  </si>
  <si>
    <t>Augļu iela</t>
  </si>
  <si>
    <t>D100310100018</t>
  </si>
  <si>
    <t>Augusta iela</t>
  </si>
  <si>
    <t>D100310100019</t>
  </si>
  <si>
    <t>Auseklīša iela</t>
  </si>
  <si>
    <t>D100310100020</t>
  </si>
  <si>
    <t>Ausekļa iela</t>
  </si>
  <si>
    <t>D100310100021</t>
  </si>
  <si>
    <t>Avotu iela</t>
  </si>
  <si>
    <t>savien. A1 ar Sēlijas ielu</t>
  </si>
  <si>
    <t>D100310100022</t>
  </si>
  <si>
    <t>Ābeļu iela</t>
  </si>
  <si>
    <t>D100310100023</t>
  </si>
  <si>
    <t>Ārijas Elksnes iela</t>
  </si>
  <si>
    <t>D100310100024</t>
  </si>
  <si>
    <t>Baļotes iela</t>
  </si>
  <si>
    <t>D100310100025</t>
  </si>
  <si>
    <t>Barona iela</t>
  </si>
  <si>
    <t>D100310100026</t>
  </si>
  <si>
    <t>Bauskas iela</t>
  </si>
  <si>
    <t>D100310100027</t>
  </si>
  <si>
    <t>Bebru iela no Neretas ielas līdz Auseklīšu ielai</t>
  </si>
  <si>
    <t>Bebru iela no Auseklīšu ielas līdz Mežrūpnieku ielai</t>
  </si>
  <si>
    <t>Bebru ielas posms aiz Mežrūpnieku ielas</t>
  </si>
  <si>
    <t>D(E)</t>
  </si>
  <si>
    <t>D100310100028</t>
  </si>
  <si>
    <t>Bērzu iela</t>
  </si>
  <si>
    <t>D100310100029</t>
  </si>
  <si>
    <t>Biržu iela</t>
  </si>
  <si>
    <t>D100310100030</t>
  </si>
  <si>
    <t>Brīvības iela no Brīvības ielas apļa līdz pilsētas robežai (Dunavas virziens) (Tranzītiela)</t>
  </si>
  <si>
    <t>Brīvības iela no Brīvības ielas apļa līdz pilsētas robežai (Salas virziens)</t>
  </si>
  <si>
    <t>A</t>
  </si>
  <si>
    <t>A1</t>
  </si>
  <si>
    <t>Brīvības ielas aplis</t>
  </si>
  <si>
    <t>savienoj. gar Strūgu ielu</t>
  </si>
  <si>
    <t>bruģis</t>
  </si>
  <si>
    <t>D100310100031</t>
  </si>
  <si>
    <t>Brodu iela</t>
  </si>
  <si>
    <t>D100310100032</t>
  </si>
  <si>
    <t>Celtnieku iela no Brīvības ielas līdz Zvanītāju ielai</t>
  </si>
  <si>
    <t>uz Kārklu ielu</t>
  </si>
  <si>
    <t>D100310100033</t>
  </si>
  <si>
    <t>Celtuves iela no Krasta ielas līdz Dambim</t>
  </si>
  <si>
    <t>Celtuves iela no Rīgas ielas līdz Krasta ielai</t>
  </si>
  <si>
    <t>D100310100034</t>
  </si>
  <si>
    <t>Ceriņu iela</t>
  </si>
  <si>
    <t>D100310100035</t>
  </si>
  <si>
    <t>Cēsu iela</t>
  </si>
  <si>
    <t>D100310100036</t>
  </si>
  <si>
    <t>Cukura iela</t>
  </si>
  <si>
    <t>D100310100037</t>
  </si>
  <si>
    <t>Cukurfabrikas iela</t>
  </si>
  <si>
    <t>D100310100038</t>
  </si>
  <si>
    <t>Čiekuru iela</t>
  </si>
  <si>
    <t>D100310100039</t>
  </si>
  <si>
    <t>Dambja iela no Kļavu ielas līdz Pļaviņu ielai</t>
  </si>
  <si>
    <t>Dambja iela no A.Pormaļa ielas līdz Kļavu ielai</t>
  </si>
  <si>
    <t>D100310100040</t>
  </si>
  <si>
    <t>Daugavas iela</t>
  </si>
  <si>
    <t>D100310100041</t>
  </si>
  <si>
    <t>Daugavas Krasta iela</t>
  </si>
  <si>
    <t>D100310100042</t>
  </si>
  <si>
    <t>uz Zīlānu ielu</t>
  </si>
  <si>
    <t>D100310100043</t>
  </si>
  <si>
    <t>Daugavsalas iela</t>
  </si>
  <si>
    <t>D100310100044</t>
  </si>
  <si>
    <t>Dārznieku iela</t>
  </si>
  <si>
    <t>uz Pļaviņu ielu</t>
  </si>
  <si>
    <t>D100310100045</t>
  </si>
  <si>
    <t>Dārzu iela no Krasta ielas līdz dambim</t>
  </si>
  <si>
    <t>Dārzu iela no Krasta ielas līdz Palejas ielai</t>
  </si>
  <si>
    <t>D100310100046</t>
  </si>
  <si>
    <t>Dignājas iela</t>
  </si>
  <si>
    <t>D100310100047</t>
  </si>
  <si>
    <t>Dīķu iela</t>
  </si>
  <si>
    <t>D100310100048</t>
  </si>
  <si>
    <t>D100310100049</t>
  </si>
  <si>
    <t>Donaviņas iela</t>
  </si>
  <si>
    <t>D100310100050</t>
  </si>
  <si>
    <t>Draudzības aleja</t>
  </si>
  <si>
    <t>D100310100051</t>
  </si>
  <si>
    <t>Druvas iela</t>
  </si>
  <si>
    <t>D100310100052</t>
  </si>
  <si>
    <t>Dunavas iela</t>
  </si>
  <si>
    <t>savien. ar Neretas ielu</t>
  </si>
  <si>
    <t>D100310100053</t>
  </si>
  <si>
    <t>Dūmu iela</t>
  </si>
  <si>
    <t>D100310100054</t>
  </si>
  <si>
    <t>Dzelzceļa iela</t>
  </si>
  <si>
    <t>D100310101054</t>
  </si>
  <si>
    <t>Dzelzceļa iela 1</t>
  </si>
  <si>
    <t>D100310100055</t>
  </si>
  <si>
    <t>Dzelzceļmalas iela</t>
  </si>
  <si>
    <t>bet.plātnes</t>
  </si>
  <si>
    <t>D100310100056</t>
  </si>
  <si>
    <t>Dzintara iela</t>
  </si>
  <si>
    <t>uz Lauku ielu</t>
  </si>
  <si>
    <t>D100310100057</t>
  </si>
  <si>
    <t>Dzirnavu iela</t>
  </si>
  <si>
    <t>D100310101057</t>
  </si>
  <si>
    <t>Dzirnavu iela 1</t>
  </si>
  <si>
    <t>D100310100058</t>
  </si>
  <si>
    <t>Egļu iela</t>
  </si>
  <si>
    <t>D100310101058</t>
  </si>
  <si>
    <t>Egļu iela 1</t>
  </si>
  <si>
    <t>D100310100059</t>
  </si>
  <si>
    <t>Enerģijas iela</t>
  </si>
  <si>
    <t>D100310100060</t>
  </si>
  <si>
    <t>Ezera iela</t>
  </si>
  <si>
    <t>D100310100061</t>
  </si>
  <si>
    <t>Filozofu iela</t>
  </si>
  <si>
    <t>D100310100062</t>
  </si>
  <si>
    <t>Ganību iela</t>
  </si>
  <si>
    <t>D100310100063</t>
  </si>
  <si>
    <t>Ganu iela</t>
  </si>
  <si>
    <t>D100310100064</t>
  </si>
  <si>
    <t>Gaujas iela</t>
  </si>
  <si>
    <t>D100310100065</t>
  </si>
  <si>
    <t>Godharda Fridriha Stendera iela</t>
  </si>
  <si>
    <t>D100310100066</t>
  </si>
  <si>
    <t>Gostiņu iela</t>
  </si>
  <si>
    <t>D100310100067</t>
  </si>
  <si>
    <t>Graudu iela</t>
  </si>
  <si>
    <t>D100310100068</t>
  </si>
  <si>
    <t>Gravas iela</t>
  </si>
  <si>
    <t>D100310100069</t>
  </si>
  <si>
    <t>Gulbju iela</t>
  </si>
  <si>
    <t>D100310100070</t>
  </si>
  <si>
    <t>Ilūkstes iela</t>
  </si>
  <si>
    <t>D100310100071</t>
  </si>
  <si>
    <t>Imantas iela</t>
  </si>
  <si>
    <t>D100310100072</t>
  </si>
  <si>
    <t>Īves iela</t>
  </si>
  <si>
    <t>uz Mežāres ielu</t>
  </si>
  <si>
    <t>D100310100073</t>
  </si>
  <si>
    <t>Jaunā iela</t>
  </si>
  <si>
    <t>D100310100074</t>
  </si>
  <si>
    <t>Jāņa iela</t>
  </si>
  <si>
    <t>D100310100075</t>
  </si>
  <si>
    <t>Jāņa Akurātera iela no Brīvības ielas līdz Neretas ielai</t>
  </si>
  <si>
    <t>Jāņa Akurātera iela no Neretas ielas līdz Zemgales ielai</t>
  </si>
  <si>
    <t>virsmas aps.</t>
  </si>
  <si>
    <t>D100310100076</t>
  </si>
  <si>
    <t>Jāņa Raiņa iela no Rīgas ielas līdz Zīlānu ielai</t>
  </si>
  <si>
    <t>Jāņa Raiņa iela no Zīlānu ielas līdz Kazarmu ielai</t>
  </si>
  <si>
    <t>D100310100077</t>
  </si>
  <si>
    <t>Jēkaba iela no Brīvības ielas līdz Nameja ielai</t>
  </si>
  <si>
    <t>Jēkaba iela no Nameja ielas līdz Neretas ielai</t>
  </si>
  <si>
    <t>D100310100078</t>
  </si>
  <si>
    <t>Jūlija iela</t>
  </si>
  <si>
    <t>D100310101078</t>
  </si>
  <si>
    <t>Jūlija iela 1</t>
  </si>
  <si>
    <t>D100310100079</t>
  </si>
  <si>
    <t>Kadiķu iela</t>
  </si>
  <si>
    <t>savienojums A1</t>
  </si>
  <si>
    <t>savienoj. A2 ar Pļaviņu ielu</t>
  </si>
  <si>
    <t>savienoj. A3 ar Bebru ielu</t>
  </si>
  <si>
    <t>D100310100080</t>
  </si>
  <si>
    <t>Kalēju iela</t>
  </si>
  <si>
    <t>D100310100081</t>
  </si>
  <si>
    <t>Kalna iela</t>
  </si>
  <si>
    <t>D100310100082</t>
  </si>
  <si>
    <t>Kalpu iela</t>
  </si>
  <si>
    <t>D100310100083</t>
  </si>
  <si>
    <t>Kaļķu iela</t>
  </si>
  <si>
    <t>Kaļķu iela no Brīvības ielas līdz Radžu ielai</t>
  </si>
  <si>
    <t>Kaļķu iela no Arāju ielas līdz Tīruma ielai</t>
  </si>
  <si>
    <t>Kaļķu iela no Tīruma ielas līdz robežai</t>
  </si>
  <si>
    <t>D100310100084</t>
  </si>
  <si>
    <t>Kapu iela</t>
  </si>
  <si>
    <t>D100310100085</t>
  </si>
  <si>
    <t>Kastaņu iela</t>
  </si>
  <si>
    <t>D100310100086</t>
  </si>
  <si>
    <t>Katoļu iela</t>
  </si>
  <si>
    <t>D100310100087</t>
  </si>
  <si>
    <t>Kazarmu iela</t>
  </si>
  <si>
    <t>D100310100088</t>
  </si>
  <si>
    <t>Kārklu iela</t>
  </si>
  <si>
    <t>D100310100089</t>
  </si>
  <si>
    <t>Kārļa Skaubīša iela no Rīgas iela līdz dambim</t>
  </si>
  <si>
    <t>Kārļa Skaubīša iela no Rīgas ielas līdz Parka ielai</t>
  </si>
  <si>
    <t>D100310100090</t>
  </si>
  <si>
    <t>Keramzīta iela</t>
  </si>
  <si>
    <t>D100310100091</t>
  </si>
  <si>
    <t>Klints iela</t>
  </si>
  <si>
    <t>D100310100092</t>
  </si>
  <si>
    <t>Klostera iela</t>
  </si>
  <si>
    <t>D100310100093</t>
  </si>
  <si>
    <t>Klusā iela</t>
  </si>
  <si>
    <t>D100310100094</t>
  </si>
  <si>
    <t>Kļavu iela no Vienības ielas līdz Auseklīša ielai</t>
  </si>
  <si>
    <t>Kļavu iela no Vienības ielas līdz Dambja ielai</t>
  </si>
  <si>
    <t>D100310100095</t>
  </si>
  <si>
    <t>Kokneses iela</t>
  </si>
  <si>
    <t>D100310100096</t>
  </si>
  <si>
    <t>Krasta iela</t>
  </si>
  <si>
    <t>D100310100097</t>
  </si>
  <si>
    <t>Kraujas iela</t>
  </si>
  <si>
    <t>D100310100098</t>
  </si>
  <si>
    <t>Krāces iela</t>
  </si>
  <si>
    <t>D100310100099</t>
  </si>
  <si>
    <t>Krustpils iela</t>
  </si>
  <si>
    <t>D100310100100</t>
  </si>
  <si>
    <t>Kuģu iela no Krasta ielas līdz Rīgas ielai</t>
  </si>
  <si>
    <t>Kuģu iela no Rīgas ielas līdz Kalna ielai</t>
  </si>
  <si>
    <t>D100310100101</t>
  </si>
  <si>
    <t>Kungu iela</t>
  </si>
  <si>
    <t>D100310100102</t>
  </si>
  <si>
    <t>Kurzemes iela (Tranzītiela P75)</t>
  </si>
  <si>
    <t>D100310101102</t>
  </si>
  <si>
    <t>Kurzemes iela no Raiņa ielas līdz Ventas ielai (uz satiksmes pārvadu)</t>
  </si>
  <si>
    <t>D100310102102</t>
  </si>
  <si>
    <t>D100310100103</t>
  </si>
  <si>
    <t>Ķieģeļu iela no Zīlānu ielas līdz Keramzīta ielas krustojumam (pamatiela)</t>
  </si>
  <si>
    <t>Ķieģeļu iela no Keramzīta ielas krustojuma uz strupceļu</t>
  </si>
  <si>
    <t>uz Slimnīcas ielu</t>
  </si>
  <si>
    <t>uz cietumu</t>
  </si>
  <si>
    <t>D100310100104</t>
  </si>
  <si>
    <t>Ķiršu iela</t>
  </si>
  <si>
    <t>D100310100105</t>
  </si>
  <si>
    <t>Lakstīgalu iela</t>
  </si>
  <si>
    <t>D100310100106</t>
  </si>
  <si>
    <t>Lapu iela</t>
  </si>
  <si>
    <t>uz Ošu ielu</t>
  </si>
  <si>
    <t>D100310100107</t>
  </si>
  <si>
    <t>Lašu iela</t>
  </si>
  <si>
    <t>D100310100108</t>
  </si>
  <si>
    <t>Latgales iela</t>
  </si>
  <si>
    <t>D100310100109</t>
  </si>
  <si>
    <t>Lauku iela</t>
  </si>
  <si>
    <t>D100310100110</t>
  </si>
  <si>
    <t>Lazdu iela</t>
  </si>
  <si>
    <t>D100310100111</t>
  </si>
  <si>
    <t>Lāčplēša iela</t>
  </si>
  <si>
    <t>D100310100112</t>
  </si>
  <si>
    <t>Ledus iela</t>
  </si>
  <si>
    <t>D100310100113</t>
  </si>
  <si>
    <t>Leona Paegles iela</t>
  </si>
  <si>
    <t>D100310100114</t>
  </si>
  <si>
    <t>Lielā iela no Zīlānu ielas līdz Sporta ielai</t>
  </si>
  <si>
    <t>Lielā iela no Sporta ielas līdz Miera ielai</t>
  </si>
  <si>
    <t>D100310100115</t>
  </si>
  <si>
    <t>Lielā Kapu iela</t>
  </si>
  <si>
    <t>D100310100116</t>
  </si>
  <si>
    <t>Liepu iela</t>
  </si>
  <si>
    <t>savien. ar Dambja ielu</t>
  </si>
  <si>
    <t>D100310100117</t>
  </si>
  <si>
    <t>Liliju iela</t>
  </si>
  <si>
    <t>uz Sprīžu ielu</t>
  </si>
  <si>
    <t>D100310100118</t>
  </si>
  <si>
    <t>Linarda Laicēna iela</t>
  </si>
  <si>
    <t>D100310100119</t>
  </si>
  <si>
    <t>Līkā iela</t>
  </si>
  <si>
    <t>D100310100120</t>
  </si>
  <si>
    <t>Līvānu iela</t>
  </si>
  <si>
    <t>D100310100121</t>
  </si>
  <si>
    <t>Ļaudonas iela</t>
  </si>
  <si>
    <t>D100310100122</t>
  </si>
  <si>
    <t>Madonas iela no tilta uz Daugavsalu līdz Rīgas ielas aplim</t>
  </si>
  <si>
    <t>Madonas iela no Rīgas ielas  apļa līdz Madonas ielas aplim (tranzītiela A6)</t>
  </si>
  <si>
    <t>Madonas iela no apļa līdz pilsētas robežai (tranzītiela)</t>
  </si>
  <si>
    <t>uz Pļevnas ielu [A2]</t>
  </si>
  <si>
    <t>uz māju grupu [A4]</t>
  </si>
  <si>
    <t>D100310100123</t>
  </si>
  <si>
    <t>Mazā Rīgas iela</t>
  </si>
  <si>
    <t>D100310100124</t>
  </si>
  <si>
    <t>Mazā Zvaigžņu iela</t>
  </si>
  <si>
    <t>D100310100125</t>
  </si>
  <si>
    <t>Mālu iela</t>
  </si>
  <si>
    <t>D100310100126</t>
  </si>
  <si>
    <t>Mārītes iela</t>
  </si>
  <si>
    <t>D100310100127</t>
  </si>
  <si>
    <t>Mārtiņa Lutera iela</t>
  </si>
  <si>
    <t>D100310100128</t>
  </si>
  <si>
    <t>Mednieku iela</t>
  </si>
  <si>
    <t>D100310100129</t>
  </si>
  <si>
    <t>Medņu iela</t>
  </si>
  <si>
    <t>D100310100130</t>
  </si>
  <si>
    <t>Meldru iela</t>
  </si>
  <si>
    <t>D100310100131</t>
  </si>
  <si>
    <t>Meliorācijas iela</t>
  </si>
  <si>
    <t>D100310100132</t>
  </si>
  <si>
    <t>Meža iela</t>
  </si>
  <si>
    <t>D100310101132</t>
  </si>
  <si>
    <t>Meža iela 1</t>
  </si>
  <si>
    <t>D100310100133</t>
  </si>
  <si>
    <t>Mežaparka iela</t>
  </si>
  <si>
    <t>D100310100134</t>
  </si>
  <si>
    <t>Mežāres iela</t>
  </si>
  <si>
    <t>D100310100135</t>
  </si>
  <si>
    <t>Mežrūpnieku iela</t>
  </si>
  <si>
    <t>savienoj. A1 ar Kadiķu ielu</t>
  </si>
  <si>
    <t>D100310100136</t>
  </si>
  <si>
    <t>Mēness iela</t>
  </si>
  <si>
    <t>D100310100137</t>
  </si>
  <si>
    <t>Mērnieku iela</t>
  </si>
  <si>
    <t>D100310100138</t>
  </si>
  <si>
    <t>Miera iela</t>
  </si>
  <si>
    <t>D100310100139</t>
  </si>
  <si>
    <t>Nameja iela</t>
  </si>
  <si>
    <t>D100310100140</t>
  </si>
  <si>
    <t>Nākotnes iela</t>
  </si>
  <si>
    <t>D100310100141</t>
  </si>
  <si>
    <t>Neļķu iela</t>
  </si>
  <si>
    <t>Atzars uz Mērnieku ielu</t>
  </si>
  <si>
    <t>D100310100142</t>
  </si>
  <si>
    <t>Neretas ielas 1.aplis</t>
  </si>
  <si>
    <t>Neretas ielas 2.aplis</t>
  </si>
  <si>
    <t>D100310100143</t>
  </si>
  <si>
    <t>Niedru iela</t>
  </si>
  <si>
    <t>D100310100144</t>
  </si>
  <si>
    <t>Nomales iela</t>
  </si>
  <si>
    <t>D100310100145</t>
  </si>
  <si>
    <t>Ogres iela</t>
  </si>
  <si>
    <t>D100310100146</t>
  </si>
  <si>
    <t>Oļu iela</t>
  </si>
  <si>
    <t>D100310100147</t>
  </si>
  <si>
    <t>Oskara iela</t>
  </si>
  <si>
    <t>D100310100148</t>
  </si>
  <si>
    <t>Ostas iela</t>
  </si>
  <si>
    <t>D100310100149</t>
  </si>
  <si>
    <t>Ošu iela</t>
  </si>
  <si>
    <t>D100310100150</t>
  </si>
  <si>
    <t>Ozolu iela</t>
  </si>
  <si>
    <t>D100310100151</t>
  </si>
  <si>
    <t>Palejas iela no Kurzemes ielas līdz Ozolu ielai</t>
  </si>
  <si>
    <t>Palejas iela no Ozolu ielas uz strupceļu</t>
  </si>
  <si>
    <t>D100310100152</t>
  </si>
  <si>
    <t>Palejnieku iela</t>
  </si>
  <si>
    <t>D100310100153</t>
  </si>
  <si>
    <t>Pamatu iela</t>
  </si>
  <si>
    <t>D100310100154</t>
  </si>
  <si>
    <t>Parka iela</t>
  </si>
  <si>
    <t>D100310100155</t>
  </si>
  <si>
    <t>Pasta iela</t>
  </si>
  <si>
    <t>D100310100156</t>
  </si>
  <si>
    <t>Pārslas iela</t>
  </si>
  <si>
    <t>D100310100157</t>
  </si>
  <si>
    <t>Pelītes iela no Brīvības ielas līdz A. Pormaļa ielai</t>
  </si>
  <si>
    <t>Pelītes iela no Brīvības ielas līdz Pelītes 11</t>
  </si>
  <si>
    <t>D100310100158</t>
  </si>
  <si>
    <t>Pērses iela</t>
  </si>
  <si>
    <t>D100310100159</t>
  </si>
  <si>
    <t>Pils iela</t>
  </si>
  <si>
    <t>D100310100160</t>
  </si>
  <si>
    <t>Pilskalna iela</t>
  </si>
  <si>
    <t>D100310100161</t>
  </si>
  <si>
    <t>Plostu iela</t>
  </si>
  <si>
    <t>D100310100162</t>
  </si>
  <si>
    <t>Pļaujas iela</t>
  </si>
  <si>
    <t>D100310100163</t>
  </si>
  <si>
    <t>Pļaviņu iela no Mežrūpnieku ielas līdz Bebru ielai</t>
  </si>
  <si>
    <t>Pļaviņu iela no Mežrūpnieku ielas līdz Avotu ielai</t>
  </si>
  <si>
    <t>Pļaviņu iela no Avotu ielas līdz pilsētas robežai</t>
  </si>
  <si>
    <t>D100310100164</t>
  </si>
  <si>
    <t>Pļevnas iela</t>
  </si>
  <si>
    <t>D100310100165</t>
  </si>
  <si>
    <t>Priežu iela</t>
  </si>
  <si>
    <t>D100310100166</t>
  </si>
  <si>
    <t>Puķu iela</t>
  </si>
  <si>
    <t>D100310100167</t>
  </si>
  <si>
    <t>Pureņu iela</t>
  </si>
  <si>
    <t>D100310100168</t>
  </si>
  <si>
    <t>Putnu iela</t>
  </si>
  <si>
    <t>D100310100169</t>
  </si>
  <si>
    <t>Radžu iela no Aldaunas ielas līdz Liliju ielai</t>
  </si>
  <si>
    <t>Radžu iela no Liliju ielas līdz pilsētas robežai</t>
  </si>
  <si>
    <t>D100310100170</t>
  </si>
  <si>
    <t>Ražas iela</t>
  </si>
  <si>
    <t>uz Viesītes ielu</t>
  </si>
  <si>
    <t>D100310100171</t>
  </si>
  <si>
    <t>Režģu iela</t>
  </si>
  <si>
    <t>D100310100172</t>
  </si>
  <si>
    <t>Rēzeknes iela</t>
  </si>
  <si>
    <t>D100310100173</t>
  </si>
  <si>
    <t>Rīgas iela</t>
  </si>
  <si>
    <t>Rīgas ielas 1.aplis</t>
  </si>
  <si>
    <t>Rīgas ielas 2.aplis</t>
  </si>
  <si>
    <t>uz Neretas ielas tiltu</t>
  </si>
  <si>
    <t>D100310100174</t>
  </si>
  <si>
    <t>Robežu iela</t>
  </si>
  <si>
    <t>D100310100175</t>
  </si>
  <si>
    <t>Romas iela</t>
  </si>
  <si>
    <t>D100310100176</t>
  </si>
  <si>
    <t>Rudens iela</t>
  </si>
  <si>
    <t>D100310100177</t>
  </si>
  <si>
    <t>Rūdolfa Blaumaņa iela no Brīvības ielas līdz Pļaviņu ielai</t>
  </si>
  <si>
    <t>Rūdolfa Blaumaņa iela no Zaļās ielas līdz Brīvības ielai</t>
  </si>
  <si>
    <t>D100310100178</t>
  </si>
  <si>
    <t>Rūpniecības iela</t>
  </si>
  <si>
    <t>D100310100179</t>
  </si>
  <si>
    <t>Sakas iela</t>
  </si>
  <si>
    <t>D100310101179</t>
  </si>
  <si>
    <t>Sakas iela 1</t>
  </si>
  <si>
    <t>D100310100180</t>
  </si>
  <si>
    <t>Salas iela</t>
  </si>
  <si>
    <t>D100310100181</t>
  </si>
  <si>
    <t>Salaskroga iela</t>
  </si>
  <si>
    <t>D100310100182</t>
  </si>
  <si>
    <t>Saules iela</t>
  </si>
  <si>
    <t>D100310100183</t>
  </si>
  <si>
    <t>Sēlijas iela</t>
  </si>
  <si>
    <t>D100310100184</t>
  </si>
  <si>
    <t>Siguldas iela</t>
  </si>
  <si>
    <t>D100310100185</t>
  </si>
  <si>
    <t>Sila iela</t>
  </si>
  <si>
    <t>uz Jēkaba ielu</t>
  </si>
  <si>
    <t>D100310100186</t>
  </si>
  <si>
    <t>Siliņu iela</t>
  </si>
  <si>
    <t>D100310100187</t>
  </si>
  <si>
    <t>Slimnīcas iela no Zīlānu ielas līdz Ziemeļu ielai</t>
  </si>
  <si>
    <t>Slimnīcas iela no Ziemeļu ielas līdz Dzelzceļmalas ielai</t>
  </si>
  <si>
    <t>D100310100188</t>
  </si>
  <si>
    <t>Smilgu iela</t>
  </si>
  <si>
    <t>D100310100189</t>
  </si>
  <si>
    <t>Smilšu iela</t>
  </si>
  <si>
    <t>D100310100190</t>
  </si>
  <si>
    <t>Sporta iela</t>
  </si>
  <si>
    <t>D100310100191</t>
  </si>
  <si>
    <t>Sprīžu iela</t>
  </si>
  <si>
    <t>D100310100192</t>
  </si>
  <si>
    <t>Staburaga iela</t>
  </si>
  <si>
    <t>D100310100193</t>
  </si>
  <si>
    <t>Stacijas iela</t>
  </si>
  <si>
    <t>D100310100194</t>
  </si>
  <si>
    <t>Stacijas laukums</t>
  </si>
  <si>
    <t>D100310100195</t>
  </si>
  <si>
    <t>Stadiona iela</t>
  </si>
  <si>
    <t>D100310100196</t>
  </si>
  <si>
    <t>Straumes iela</t>
  </si>
  <si>
    <t>D100310100197</t>
  </si>
  <si>
    <t>Strauta iela</t>
  </si>
  <si>
    <t>D100310100198</t>
  </si>
  <si>
    <t>Strūgu iela</t>
  </si>
  <si>
    <t>D100310100199</t>
  </si>
  <si>
    <t>Sūnu iela</t>
  </si>
  <si>
    <t>D100310100200</t>
  </si>
  <si>
    <t>Tilta iela</t>
  </si>
  <si>
    <t>D100310100201</t>
  </si>
  <si>
    <t>Tīruma iela no Kaļķu ielas līdz robežai</t>
  </si>
  <si>
    <t>Tīruma iela no Aldaunas ielas līdz Kaļķu ielai</t>
  </si>
  <si>
    <t>D100310100202</t>
  </si>
  <si>
    <t>Torņa iela</t>
  </si>
  <si>
    <t>D100310100203</t>
  </si>
  <si>
    <t>Transporta iela</t>
  </si>
  <si>
    <t>D100310100204</t>
  </si>
  <si>
    <t>Tulpju iela</t>
  </si>
  <si>
    <t>D100310100205</t>
  </si>
  <si>
    <t>Tvaika iela</t>
  </si>
  <si>
    <t>D100310100206</t>
  </si>
  <si>
    <t>Upes iela</t>
  </si>
  <si>
    <t>D100310100207</t>
  </si>
  <si>
    <t>Ūdens iela</t>
  </si>
  <si>
    <t>D100310100208</t>
  </si>
  <si>
    <t>Ūdensvada iela</t>
  </si>
  <si>
    <t>D100310100209</t>
  </si>
  <si>
    <t>Varoņu iela</t>
  </si>
  <si>
    <t>D100310100210</t>
  </si>
  <si>
    <t>Vārnu iela</t>
  </si>
  <si>
    <t>D100310100211</t>
  </si>
  <si>
    <t>Vārpu iela</t>
  </si>
  <si>
    <t>D100310100212</t>
  </si>
  <si>
    <t>Vecpilsētas laukums</t>
  </si>
  <si>
    <t>D100310100213</t>
  </si>
  <si>
    <t>Ventas iela</t>
  </si>
  <si>
    <t>paralēlbrauktuve</t>
  </si>
  <si>
    <t>D100310100214</t>
  </si>
  <si>
    <t>Veseļu iela</t>
  </si>
  <si>
    <t>D100310100215</t>
  </si>
  <si>
    <t>Vēju iela</t>
  </si>
  <si>
    <t>D100310100216</t>
  </si>
  <si>
    <t xml:space="preserve">Vienības iela </t>
  </si>
  <si>
    <t>Rotācijas aplis</t>
  </si>
  <si>
    <t>D100310101216</t>
  </si>
  <si>
    <t>Vienības iela 1</t>
  </si>
  <si>
    <t>D100310100217</t>
  </si>
  <si>
    <t>Viesītes iela no Nākotnes ielas līdz Zemgales ielai</t>
  </si>
  <si>
    <t>Viesītes iela no Nākotnes ielas līdz Saules ielai</t>
  </si>
  <si>
    <t>D100310100218</t>
  </si>
  <si>
    <t>Viestura iela no Pasta ielas līdz Pļaviņu ielai</t>
  </si>
  <si>
    <t>Viestura iela no Pasta ielas līdz Neretas ielai</t>
  </si>
  <si>
    <t>Viestura iela no Neretas ielas līdz Mežaparka veloceliņam</t>
  </si>
  <si>
    <t>D100310100219</t>
  </si>
  <si>
    <t>Viktora Orehova iela</t>
  </si>
  <si>
    <t>D100310100220</t>
  </si>
  <si>
    <t>Vilhelma Strūves iela</t>
  </si>
  <si>
    <t>D100310100221</t>
  </si>
  <si>
    <t>Viļānu iela</t>
  </si>
  <si>
    <t>D100310100222</t>
  </si>
  <si>
    <t>Vītolnieku iela</t>
  </si>
  <si>
    <t>D100310100223</t>
  </si>
  <si>
    <t>Vītolu iela</t>
  </si>
  <si>
    <t>D100310100224</t>
  </si>
  <si>
    <t>Zaķu iela</t>
  </si>
  <si>
    <t>D100310100225</t>
  </si>
  <si>
    <t>Zaļā iela no Brīvības ielas līdz Pļaviņu ielai</t>
  </si>
  <si>
    <t>Zaļā iela no Neretas ielas līdz Brīvības ielai</t>
  </si>
  <si>
    <t>D100310100226</t>
  </si>
  <si>
    <t>Zemgales iela no Brīvības ielas apļa līdz Neretas ielai</t>
  </si>
  <si>
    <t>Zemgales iela no Neretas ielas līdz Jāņa Akurātera ielai</t>
  </si>
  <si>
    <t>Zemgales iela no Tīruma ielas līdz pilsētas robežai</t>
  </si>
  <si>
    <t>D100310100227</t>
  </si>
  <si>
    <t>Zemnieku iela</t>
  </si>
  <si>
    <t>D100310100228</t>
  </si>
  <si>
    <t>Ziedu iela</t>
  </si>
  <si>
    <t>D100310101228</t>
  </si>
  <si>
    <t>Ziedu iela 1</t>
  </si>
  <si>
    <t>D100310100229</t>
  </si>
  <si>
    <t>Ziemeļu iela</t>
  </si>
  <si>
    <t>D100310100230</t>
  </si>
  <si>
    <t>uz Viļānu ielu</t>
  </si>
  <si>
    <t>D100310100231</t>
  </si>
  <si>
    <t>Zīļu iela</t>
  </si>
  <si>
    <t>D100310100232</t>
  </si>
  <si>
    <t>Zīriņu iela</t>
  </si>
  <si>
    <t>D100310100233</t>
  </si>
  <si>
    <t>Zvaigžņu iela</t>
  </si>
  <si>
    <t>D100310100234</t>
  </si>
  <si>
    <t>Zvanītāju iela</t>
  </si>
  <si>
    <t>D100310100235</t>
  </si>
  <si>
    <t>Zvejnieku iela</t>
  </si>
  <si>
    <t>D100310100236</t>
  </si>
  <si>
    <t>Ādamsona sala</t>
  </si>
  <si>
    <t>Kopā Jēkabpils ielas</t>
  </si>
  <si>
    <t>t.sk. ar melno segumu (t.sk. virsmas apstrāde)</t>
  </si>
  <si>
    <t>t.sk. ar bruģa segumu (t.sk. betona plātnes)</t>
  </si>
  <si>
    <t>t.sk. ar grants (šķembu) segumu</t>
  </si>
  <si>
    <t>t.sk. ar citu segumu (bez seguma)</t>
  </si>
  <si>
    <t>Daugavpils iela  (Tranzītiela A6)</t>
  </si>
  <si>
    <t>Dolomīta iela  (pamatiela) (Tranzītiela P76)</t>
  </si>
  <si>
    <t>Neretas iela (tranzītiela P75)</t>
  </si>
  <si>
    <t>Zīlānu iela  (tranzītiela A12)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</si>
</sst>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00"/>
    <numFmt numFmtId="165" formatCode="#,##0.000"/>
    <numFmt numFmtId="166" formatCode="_-* #,##0_-;\-* #,##0_-;_-* &quot;-&quot;??_-;_-@_-"/>
  </numFmts>
  <fonts count="18" x14ac:knownFonts="1">
    <font>
      <sz val="11"/>
      <color theme="1"/>
      <name val="Aptos Narrow"/>
      <family val="2"/>
      <charset val="186"/>
      <scheme val="minor"/>
    </font>
    <font>
      <sz val="11"/>
      <color theme="1"/>
      <name val="Aptos Narrow"/>
      <family val="2"/>
      <charset val="186"/>
      <scheme val="minor"/>
    </font>
    <font>
      <b/>
      <sz val="16"/>
      <name val="Arial"/>
      <family val="2"/>
      <charset val="186"/>
    </font>
    <font>
      <b/>
      <sz val="16"/>
      <color theme="1"/>
      <name val="Aptos Narrow"/>
      <family val="2"/>
      <charset val="186"/>
      <scheme val="minor"/>
    </font>
    <font>
      <sz val="8"/>
      <name val="Arial"/>
      <family val="2"/>
      <charset val="186"/>
    </font>
    <font>
      <b/>
      <sz val="8"/>
      <name val="Arial"/>
      <family val="2"/>
      <charset val="186"/>
    </font>
    <font>
      <sz val="8"/>
      <color theme="1"/>
      <name val="Arial"/>
      <family val="2"/>
      <charset val="186"/>
    </font>
    <font>
      <i/>
      <sz val="8"/>
      <name val="Arial"/>
      <family val="2"/>
      <charset val="186"/>
    </font>
    <font>
      <sz val="10"/>
      <name val="Arial"/>
      <family val="2"/>
      <charset val="186"/>
    </font>
    <font>
      <sz val="8"/>
      <color theme="1"/>
      <name val="Aptos Narrow"/>
      <family val="2"/>
      <charset val="186"/>
      <scheme val="minor"/>
    </font>
    <font>
      <sz val="8"/>
      <color theme="1"/>
      <name val="Aptos Narrow"/>
      <family val="2"/>
      <scheme val="minor"/>
    </font>
    <font>
      <i/>
      <sz val="8"/>
      <color theme="1"/>
      <name val="Aptos Narrow"/>
      <family val="2"/>
      <charset val="186"/>
      <scheme val="minor"/>
    </font>
    <font>
      <sz val="8"/>
      <color theme="1" tint="4.9989318521683403E-2"/>
      <name val="Aptos Narrow"/>
      <family val="2"/>
      <charset val="186"/>
      <scheme val="minor"/>
    </font>
    <font>
      <i/>
      <sz val="8"/>
      <color theme="1" tint="4.9989318521683403E-2"/>
      <name val="Aptos Narrow"/>
      <family val="2"/>
      <charset val="186"/>
      <scheme val="minor"/>
    </font>
    <font>
      <b/>
      <sz val="8"/>
      <color rgb="FFFF0000"/>
      <name val="Aptos Narrow"/>
      <family val="2"/>
      <charset val="186"/>
      <scheme val="minor"/>
    </font>
    <font>
      <sz val="8"/>
      <name val="Aptos Narrow"/>
      <family val="2"/>
      <charset val="186"/>
      <scheme val="minor"/>
    </font>
    <font>
      <sz val="8"/>
      <name val="Aptos Narrow"/>
      <family val="2"/>
      <scheme val="minor"/>
    </font>
    <font>
      <sz val="8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8" fillId="0" borderId="0"/>
  </cellStyleXfs>
  <cellXfs count="136">
    <xf numFmtId="0" fontId="0" fillId="0" borderId="0" xfId="0"/>
    <xf numFmtId="0" fontId="4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9" fillId="0" borderId="4" xfId="2" applyFont="1" applyBorder="1" applyAlignment="1">
      <alignment horizontal="left"/>
    </xf>
    <xf numFmtId="164" fontId="10" fillId="0" borderId="5" xfId="2" applyNumberFormat="1" applyFont="1" applyBorder="1" applyAlignment="1">
      <alignment horizontal="center"/>
    </xf>
    <xf numFmtId="0" fontId="10" fillId="0" borderId="5" xfId="2" applyFont="1" applyBorder="1" applyAlignment="1">
      <alignment horizontal="center"/>
    </xf>
    <xf numFmtId="0" fontId="10" fillId="0" borderId="5" xfId="2" applyFont="1" applyBorder="1" applyAlignment="1">
      <alignment horizontal="left"/>
    </xf>
    <xf numFmtId="0" fontId="0" fillId="0" borderId="2" xfId="0" applyBorder="1" applyAlignment="1">
      <alignment horizontal="center" vertical="center"/>
    </xf>
    <xf numFmtId="0" fontId="10" fillId="0" borderId="6" xfId="2" applyFont="1" applyBorder="1"/>
    <xf numFmtId="0" fontId="11" fillId="0" borderId="6" xfId="2" applyFont="1" applyBorder="1" applyAlignment="1">
      <alignment horizontal="right"/>
    </xf>
    <xf numFmtId="164" fontId="10" fillId="0" borderId="6" xfId="2" applyNumberFormat="1" applyFont="1" applyBorder="1" applyAlignment="1">
      <alignment horizontal="center"/>
    </xf>
    <xf numFmtId="0" fontId="10" fillId="0" borderId="6" xfId="2" applyFont="1" applyBorder="1" applyAlignment="1">
      <alignment horizontal="center"/>
    </xf>
    <xf numFmtId="0" fontId="10" fillId="0" borderId="6" xfId="2" applyFont="1" applyBorder="1" applyAlignment="1">
      <alignment horizontal="left"/>
    </xf>
    <xf numFmtId="0" fontId="9" fillId="0" borderId="5" xfId="2" applyFont="1" applyBorder="1" applyAlignment="1">
      <alignment horizontal="left"/>
    </xf>
    <xf numFmtId="0" fontId="10" fillId="0" borderId="4" xfId="2" applyFont="1" applyBorder="1"/>
    <xf numFmtId="164" fontId="10" fillId="0" borderId="7" xfId="2" applyNumberFormat="1" applyFont="1" applyBorder="1" applyAlignment="1">
      <alignment horizontal="center"/>
    </xf>
    <xf numFmtId="164" fontId="10" fillId="0" borderId="4" xfId="2" applyNumberFormat="1" applyFont="1" applyBorder="1" applyAlignment="1">
      <alignment horizontal="center"/>
    </xf>
    <xf numFmtId="0" fontId="10" fillId="0" borderId="4" xfId="2" applyFont="1" applyBorder="1" applyAlignment="1">
      <alignment horizontal="center"/>
    </xf>
    <xf numFmtId="0" fontId="10" fillId="0" borderId="4" xfId="2" applyFont="1" applyBorder="1" applyAlignment="1">
      <alignment horizontal="left"/>
    </xf>
    <xf numFmtId="0" fontId="9" fillId="0" borderId="6" xfId="2" applyFont="1" applyBorder="1" applyAlignment="1">
      <alignment horizontal="left"/>
    </xf>
    <xf numFmtId="164" fontId="10" fillId="0" borderId="8" xfId="2" applyNumberFormat="1" applyFont="1" applyBorder="1" applyAlignment="1">
      <alignment horizontal="center"/>
    </xf>
    <xf numFmtId="1" fontId="10" fillId="0" borderId="4" xfId="2" applyNumberFormat="1" applyFont="1" applyBorder="1" applyAlignment="1">
      <alignment horizontal="center"/>
    </xf>
    <xf numFmtId="0" fontId="10" fillId="0" borderId="8" xfId="2" applyFont="1" applyBorder="1" applyAlignment="1">
      <alignment horizontal="left"/>
    </xf>
    <xf numFmtId="0" fontId="9" fillId="0" borderId="2" xfId="2" applyFont="1" applyBorder="1" applyAlignment="1">
      <alignment horizontal="left"/>
    </xf>
    <xf numFmtId="164" fontId="10" fillId="0" borderId="2" xfId="2" applyNumberFormat="1" applyFont="1" applyBorder="1" applyAlignment="1">
      <alignment horizontal="center"/>
    </xf>
    <xf numFmtId="0" fontId="10" fillId="0" borderId="2" xfId="2" applyFont="1" applyBorder="1" applyAlignment="1">
      <alignment horizontal="center"/>
    </xf>
    <xf numFmtId="0" fontId="10" fillId="0" borderId="2" xfId="2" applyFont="1" applyBorder="1" applyAlignment="1">
      <alignment horizontal="left"/>
    </xf>
    <xf numFmtId="0" fontId="10" fillId="0" borderId="7" xfId="2" applyFont="1" applyBorder="1"/>
    <xf numFmtId="0" fontId="9" fillId="0" borderId="7" xfId="2" applyFont="1" applyBorder="1" applyAlignment="1">
      <alignment horizontal="left"/>
    </xf>
    <xf numFmtId="0" fontId="10" fillId="0" borderId="7" xfId="2" applyFont="1" applyBorder="1" applyAlignment="1">
      <alignment horizontal="center"/>
    </xf>
    <xf numFmtId="0" fontId="10" fillId="0" borderId="7" xfId="2" applyFont="1" applyBorder="1" applyAlignment="1">
      <alignment horizontal="left"/>
    </xf>
    <xf numFmtId="164" fontId="10" fillId="0" borderId="9" xfId="2" applyNumberFormat="1" applyFont="1" applyBorder="1" applyAlignment="1">
      <alignment horizontal="center"/>
    </xf>
    <xf numFmtId="1" fontId="10" fillId="0" borderId="5" xfId="2" applyNumberFormat="1" applyFont="1" applyBorder="1" applyAlignment="1">
      <alignment horizontal="center"/>
    </xf>
    <xf numFmtId="0" fontId="11" fillId="0" borderId="7" xfId="2" applyFont="1" applyBorder="1" applyAlignment="1">
      <alignment horizontal="right"/>
    </xf>
    <xf numFmtId="1" fontId="10" fillId="0" borderId="6" xfId="2" applyNumberFormat="1" applyFont="1" applyBorder="1" applyAlignment="1">
      <alignment horizontal="center"/>
    </xf>
    <xf numFmtId="0" fontId="10" fillId="0" borderId="9" xfId="2" applyFont="1" applyBorder="1"/>
    <xf numFmtId="0" fontId="9" fillId="0" borderId="9" xfId="2" applyFont="1" applyBorder="1" applyAlignment="1">
      <alignment horizontal="left"/>
    </xf>
    <xf numFmtId="0" fontId="10" fillId="0" borderId="9" xfId="2" applyFont="1" applyBorder="1" applyAlignment="1">
      <alignment horizontal="center"/>
    </xf>
    <xf numFmtId="0" fontId="10" fillId="0" borderId="9" xfId="2" applyFont="1" applyBorder="1" applyAlignment="1">
      <alignment horizontal="left"/>
    </xf>
    <xf numFmtId="0" fontId="12" fillId="0" borderId="5" xfId="2" applyFont="1" applyBorder="1" applyAlignment="1">
      <alignment horizontal="left"/>
    </xf>
    <xf numFmtId="0" fontId="12" fillId="0" borderId="7" xfId="2" applyFont="1" applyBorder="1" applyAlignment="1">
      <alignment horizontal="left"/>
    </xf>
    <xf numFmtId="0" fontId="13" fillId="0" borderId="7" xfId="2" applyFont="1" applyBorder="1" applyAlignment="1">
      <alignment horizontal="right"/>
    </xf>
    <xf numFmtId="0" fontId="12" fillId="0" borderId="6" xfId="2" applyFont="1" applyBorder="1" applyAlignment="1">
      <alignment horizontal="left"/>
    </xf>
    <xf numFmtId="0" fontId="4" fillId="0" borderId="10" xfId="0" applyFont="1" applyBorder="1" applyAlignment="1">
      <alignment horizontal="center" vertical="center"/>
    </xf>
    <xf numFmtId="0" fontId="9" fillId="0" borderId="11" xfId="2" applyFont="1" applyBorder="1" applyAlignment="1">
      <alignment horizontal="left"/>
    </xf>
    <xf numFmtId="164" fontId="10" fillId="0" borderId="11" xfId="2" applyNumberFormat="1" applyFont="1" applyBorder="1" applyAlignment="1">
      <alignment horizontal="center"/>
    </xf>
    <xf numFmtId="0" fontId="13" fillId="0" borderId="6" xfId="2" applyFont="1" applyBorder="1" applyAlignment="1">
      <alignment horizontal="right"/>
    </xf>
    <xf numFmtId="164" fontId="10" fillId="0" borderId="2" xfId="2" applyNumberFormat="1" applyFont="1" applyBorder="1" applyAlignment="1">
      <alignment horizontal="center" vertical="center"/>
    </xf>
    <xf numFmtId="0" fontId="10" fillId="0" borderId="2" xfId="2" applyFont="1" applyBorder="1" applyAlignment="1">
      <alignment horizontal="center" vertical="center"/>
    </xf>
    <xf numFmtId="164" fontId="10" fillId="0" borderId="12" xfId="2" applyNumberFormat="1" applyFont="1" applyBorder="1" applyAlignment="1">
      <alignment horizontal="center" vertical="center"/>
    </xf>
    <xf numFmtId="0" fontId="10" fillId="0" borderId="12" xfId="2" applyFont="1" applyBorder="1" applyAlignment="1">
      <alignment horizontal="center" vertical="center"/>
    </xf>
    <xf numFmtId="0" fontId="10" fillId="0" borderId="12" xfId="2" applyFont="1" applyBorder="1" applyAlignment="1">
      <alignment horizontal="left"/>
    </xf>
    <xf numFmtId="0" fontId="0" fillId="0" borderId="12" xfId="0" applyBorder="1" applyAlignment="1">
      <alignment horizontal="center" vertical="center"/>
    </xf>
    <xf numFmtId="164" fontId="10" fillId="0" borderId="5" xfId="2" applyNumberFormat="1" applyFont="1" applyBorder="1" applyAlignment="1">
      <alignment horizontal="center" vertical="center"/>
    </xf>
    <xf numFmtId="0" fontId="10" fillId="0" borderId="5" xfId="2" applyFont="1" applyBorder="1" applyAlignment="1">
      <alignment horizontal="center" vertical="center"/>
    </xf>
    <xf numFmtId="164" fontId="10" fillId="0" borderId="7" xfId="2" applyNumberFormat="1" applyFont="1" applyBorder="1" applyAlignment="1">
      <alignment horizontal="center" vertical="center"/>
    </xf>
    <xf numFmtId="0" fontId="10" fillId="0" borderId="7" xfId="2" applyFont="1" applyBorder="1" applyAlignment="1">
      <alignment horizontal="center" vertical="center"/>
    </xf>
    <xf numFmtId="0" fontId="12" fillId="0" borderId="2" xfId="2" applyFont="1" applyBorder="1" applyAlignment="1">
      <alignment horizontal="left"/>
    </xf>
    <xf numFmtId="0" fontId="9" fillId="0" borderId="5" xfId="2" applyFont="1" applyBorder="1" applyAlignment="1">
      <alignment horizontal="left" wrapText="1"/>
    </xf>
    <xf numFmtId="0" fontId="9" fillId="0" borderId="7" xfId="2" applyFont="1" applyBorder="1" applyAlignment="1">
      <alignment horizontal="left" wrapText="1"/>
    </xf>
    <xf numFmtId="164" fontId="10" fillId="0" borderId="6" xfId="2" applyNumberFormat="1" applyFont="1" applyBorder="1" applyAlignment="1">
      <alignment horizontal="center" vertical="center"/>
    </xf>
    <xf numFmtId="0" fontId="10" fillId="0" borderId="6" xfId="2" applyFont="1" applyBorder="1" applyAlignment="1">
      <alignment horizontal="center" vertical="center"/>
    </xf>
    <xf numFmtId="0" fontId="11" fillId="0" borderId="9" xfId="2" applyFont="1" applyBorder="1" applyAlignment="1">
      <alignment horizontal="right"/>
    </xf>
    <xf numFmtId="0" fontId="4" fillId="0" borderId="12" xfId="0" applyFont="1" applyBorder="1" applyAlignment="1">
      <alignment horizontal="center" vertical="center"/>
    </xf>
    <xf numFmtId="0" fontId="9" fillId="0" borderId="13" xfId="2" applyFont="1" applyBorder="1" applyAlignment="1">
      <alignment horizontal="left"/>
    </xf>
    <xf numFmtId="0" fontId="11" fillId="0" borderId="11" xfId="2" applyFont="1" applyBorder="1" applyAlignment="1">
      <alignment horizontal="right"/>
    </xf>
    <xf numFmtId="0" fontId="9" fillId="0" borderId="14" xfId="2" applyFont="1" applyBorder="1" applyAlignment="1">
      <alignment horizontal="left"/>
    </xf>
    <xf numFmtId="0" fontId="11" fillId="0" borderId="8" xfId="2" applyFont="1" applyBorder="1" applyAlignment="1">
      <alignment horizontal="right"/>
    </xf>
    <xf numFmtId="0" fontId="9" fillId="0" borderId="15" xfId="2" applyFont="1" applyBorder="1" applyAlignment="1">
      <alignment horizontal="left"/>
    </xf>
    <xf numFmtId="0" fontId="10" fillId="0" borderId="11" xfId="2" applyFont="1" applyBorder="1"/>
    <xf numFmtId="0" fontId="10" fillId="0" borderId="11" xfId="2" applyFont="1" applyBorder="1" applyAlignment="1">
      <alignment horizontal="center"/>
    </xf>
    <xf numFmtId="0" fontId="9" fillId="0" borderId="5" xfId="2" applyFont="1" applyBorder="1" applyAlignment="1">
      <alignment horizontal="left" vertical="center"/>
    </xf>
    <xf numFmtId="164" fontId="10" fillId="0" borderId="4" xfId="2" applyNumberFormat="1" applyFont="1" applyBorder="1" applyAlignment="1">
      <alignment horizontal="center" vertical="center"/>
    </xf>
    <xf numFmtId="0" fontId="10" fillId="0" borderId="4" xfId="2" applyFont="1" applyBorder="1" applyAlignment="1">
      <alignment horizontal="center" vertical="center"/>
    </xf>
    <xf numFmtId="0" fontId="10" fillId="0" borderId="4" xfId="2" applyFont="1" applyBorder="1" applyAlignment="1">
      <alignment horizontal="left" vertical="center"/>
    </xf>
    <xf numFmtId="0" fontId="12" fillId="0" borderId="4" xfId="2" applyFont="1" applyBorder="1" applyAlignment="1">
      <alignment horizontal="left"/>
    </xf>
    <xf numFmtId="0" fontId="9" fillId="0" borderId="4" xfId="2" applyFont="1" applyBorder="1" applyAlignment="1">
      <alignment horizontal="right"/>
    </xf>
    <xf numFmtId="0" fontId="14" fillId="0" borderId="7" xfId="2" applyFont="1" applyBorder="1" applyAlignment="1">
      <alignment horizontal="left"/>
    </xf>
    <xf numFmtId="0" fontId="10" fillId="0" borderId="11" xfId="2" applyFont="1" applyBorder="1" applyAlignment="1">
      <alignment horizontal="left"/>
    </xf>
    <xf numFmtId="0" fontId="9" fillId="0" borderId="8" xfId="2" applyFont="1" applyBorder="1" applyAlignment="1">
      <alignment horizontal="left"/>
    </xf>
    <xf numFmtId="0" fontId="15" fillId="0" borderId="5" xfId="2" applyFont="1" applyBorder="1" applyAlignment="1">
      <alignment horizontal="left"/>
    </xf>
    <xf numFmtId="0" fontId="15" fillId="0" borderId="11" xfId="2" applyFont="1" applyBorder="1" applyAlignment="1">
      <alignment horizontal="left"/>
    </xf>
    <xf numFmtId="0" fontId="15" fillId="0" borderId="6" xfId="2" applyFont="1" applyBorder="1" applyAlignment="1">
      <alignment horizontal="left"/>
    </xf>
    <xf numFmtId="0" fontId="14" fillId="0" borderId="6" xfId="2" applyFont="1" applyBorder="1" applyAlignment="1">
      <alignment horizontal="left"/>
    </xf>
    <xf numFmtId="164" fontId="10" fillId="0" borderId="12" xfId="2" applyNumberFormat="1" applyFont="1" applyBorder="1" applyAlignment="1">
      <alignment horizontal="center"/>
    </xf>
    <xf numFmtId="0" fontId="9" fillId="0" borderId="12" xfId="2" applyFont="1" applyBorder="1" applyAlignment="1">
      <alignment horizontal="left"/>
    </xf>
    <xf numFmtId="0" fontId="10" fillId="0" borderId="12" xfId="2" applyFont="1" applyBorder="1" applyAlignment="1">
      <alignment horizontal="center"/>
    </xf>
    <xf numFmtId="1" fontId="10" fillId="0" borderId="7" xfId="2" applyNumberFormat="1" applyFont="1" applyBorder="1" applyAlignment="1">
      <alignment horizontal="center"/>
    </xf>
    <xf numFmtId="0" fontId="16" fillId="0" borderId="7" xfId="2" applyFont="1" applyBorder="1"/>
    <xf numFmtId="164" fontId="12" fillId="0" borderId="2" xfId="2" applyNumberFormat="1" applyFont="1" applyBorder="1" applyAlignment="1">
      <alignment horizontal="left"/>
    </xf>
    <xf numFmtId="0" fontId="15" fillId="0" borderId="4" xfId="2" applyFont="1" applyBorder="1" applyAlignment="1">
      <alignment horizontal="left" vertical="center" wrapText="1"/>
    </xf>
    <xf numFmtId="164" fontId="10" fillId="0" borderId="11" xfId="2" applyNumberFormat="1" applyFont="1" applyBorder="1" applyAlignment="1">
      <alignment horizontal="center" vertical="center"/>
    </xf>
    <xf numFmtId="0" fontId="11" fillId="0" borderId="4" xfId="2" applyFont="1" applyBorder="1" applyAlignment="1">
      <alignment horizontal="right"/>
    </xf>
    <xf numFmtId="0" fontId="15" fillId="0" borderId="2" xfId="2" applyFont="1" applyBorder="1" applyAlignment="1">
      <alignment horizontal="left"/>
    </xf>
    <xf numFmtId="0" fontId="4" fillId="0" borderId="5" xfId="0" applyFont="1" applyBorder="1" applyAlignment="1">
      <alignment horizontal="center" vertical="center"/>
    </xf>
    <xf numFmtId="0" fontId="9" fillId="0" borderId="13" xfId="2" applyFont="1" applyBorder="1" applyAlignment="1">
      <alignment horizontal="left" vertical="center"/>
    </xf>
    <xf numFmtId="0" fontId="10" fillId="0" borderId="5" xfId="2" applyFont="1" applyBorder="1" applyAlignment="1">
      <alignment horizontal="left" vertical="center"/>
    </xf>
    <xf numFmtId="0" fontId="9" fillId="0" borderId="16" xfId="2" applyFont="1" applyBorder="1" applyAlignment="1">
      <alignment horizontal="left"/>
    </xf>
    <xf numFmtId="0" fontId="11" fillId="0" borderId="16" xfId="2" applyFont="1" applyBorder="1" applyAlignment="1">
      <alignment horizontal="right"/>
    </xf>
    <xf numFmtId="0" fontId="4" fillId="0" borderId="17" xfId="0" applyFont="1" applyBorder="1" applyAlignment="1">
      <alignment horizontal="center" vertical="center"/>
    </xf>
    <xf numFmtId="0" fontId="10" fillId="0" borderId="7" xfId="2" applyFont="1" applyBorder="1" applyAlignment="1">
      <alignment vertical="center"/>
    </xf>
    <xf numFmtId="0" fontId="9" fillId="0" borderId="7" xfId="2" applyFont="1" applyBorder="1" applyAlignment="1">
      <alignment horizontal="left" vertical="center"/>
    </xf>
    <xf numFmtId="0" fontId="10" fillId="0" borderId="7" xfId="2" applyFont="1" applyBorder="1" applyAlignment="1">
      <alignment horizontal="left" vertical="center"/>
    </xf>
    <xf numFmtId="0" fontId="15" fillId="0" borderId="4" xfId="2" applyFont="1" applyBorder="1" applyAlignment="1">
      <alignment horizontal="left"/>
    </xf>
    <xf numFmtId="164" fontId="16" fillId="0" borderId="5" xfId="2" applyNumberFormat="1" applyFont="1" applyBorder="1" applyAlignment="1">
      <alignment horizontal="center"/>
    </xf>
    <xf numFmtId="164" fontId="16" fillId="0" borderId="7" xfId="2" applyNumberFormat="1" applyFont="1" applyBorder="1" applyAlignment="1">
      <alignment horizontal="center"/>
    </xf>
    <xf numFmtId="164" fontId="16" fillId="0" borderId="6" xfId="2" applyNumberFormat="1" applyFont="1" applyBorder="1" applyAlignment="1">
      <alignment horizontal="center"/>
    </xf>
    <xf numFmtId="164" fontId="16" fillId="0" borderId="4" xfId="2" applyNumberFormat="1" applyFont="1" applyBorder="1" applyAlignment="1">
      <alignment horizontal="center"/>
    </xf>
    <xf numFmtId="164" fontId="16" fillId="0" borderId="2" xfId="2" applyNumberFormat="1" applyFont="1" applyBorder="1" applyAlignment="1">
      <alignment horizontal="center"/>
    </xf>
    <xf numFmtId="0" fontId="16" fillId="0" borderId="2" xfId="2" applyFont="1" applyBorder="1" applyAlignment="1">
      <alignment horizontal="center"/>
    </xf>
    <xf numFmtId="0" fontId="10" fillId="0" borderId="18" xfId="2" applyFont="1" applyBorder="1"/>
    <xf numFmtId="0" fontId="10" fillId="0" borderId="8" xfId="2" applyFont="1" applyBorder="1" applyAlignment="1">
      <alignment horizontal="center"/>
    </xf>
    <xf numFmtId="0" fontId="9" fillId="0" borderId="2" xfId="2" applyFont="1" applyBorder="1" applyAlignment="1">
      <alignment horizontal="left" vertical="center"/>
    </xf>
    <xf numFmtId="0" fontId="17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164" fontId="17" fillId="0" borderId="0" xfId="2" applyNumberFormat="1" applyFont="1" applyAlignment="1">
      <alignment horizontal="center" vertical="center"/>
    </xf>
    <xf numFmtId="0" fontId="0" fillId="0" borderId="0" xfId="0" applyAlignment="1">
      <alignment horizontal="center"/>
    </xf>
    <xf numFmtId="0" fontId="5" fillId="0" borderId="19" xfId="2" applyFont="1" applyBorder="1" applyAlignment="1">
      <alignment horizontal="left" vertical="center"/>
    </xf>
    <xf numFmtId="0" fontId="5" fillId="0" borderId="18" xfId="2" applyFont="1" applyBorder="1" applyAlignment="1">
      <alignment horizontal="left" vertical="center"/>
    </xf>
    <xf numFmtId="0" fontId="5" fillId="0" borderId="18" xfId="2" applyFont="1" applyBorder="1" applyAlignment="1">
      <alignment vertical="center"/>
    </xf>
    <xf numFmtId="165" fontId="5" fillId="0" borderId="2" xfId="2" applyNumberFormat="1" applyFont="1" applyBorder="1" applyAlignment="1">
      <alignment horizontal="center"/>
    </xf>
    <xf numFmtId="3" fontId="5" fillId="0" borderId="19" xfId="2" applyNumberFormat="1" applyFont="1" applyBorder="1" applyAlignment="1">
      <alignment horizontal="center"/>
    </xf>
    <xf numFmtId="3" fontId="5" fillId="0" borderId="10" xfId="2" applyNumberFormat="1" applyFont="1" applyBorder="1" applyAlignment="1">
      <alignment horizontal="center"/>
    </xf>
    <xf numFmtId="0" fontId="4" fillId="0" borderId="19" xfId="2" applyFont="1" applyBorder="1" applyAlignment="1">
      <alignment horizontal="left" vertical="center"/>
    </xf>
    <xf numFmtId="0" fontId="4" fillId="0" borderId="18" xfId="2" applyFont="1" applyBorder="1" applyAlignment="1">
      <alignment horizontal="left" vertical="center"/>
    </xf>
    <xf numFmtId="0" fontId="4" fillId="0" borderId="18" xfId="2" applyFont="1" applyBorder="1" applyAlignment="1">
      <alignment vertical="center"/>
    </xf>
    <xf numFmtId="164" fontId="4" fillId="0" borderId="2" xfId="2" applyNumberFormat="1" applyFont="1" applyBorder="1" applyAlignment="1">
      <alignment horizontal="center"/>
    </xf>
    <xf numFmtId="166" fontId="4" fillId="0" borderId="19" xfId="1" applyNumberFormat="1" applyFont="1" applyFill="1" applyBorder="1" applyAlignment="1">
      <alignment horizontal="center"/>
    </xf>
    <xf numFmtId="166" fontId="4" fillId="0" borderId="10" xfId="1" applyNumberFormat="1" applyFont="1" applyFill="1" applyBorder="1" applyAlignment="1">
      <alignment horizontal="center"/>
    </xf>
    <xf numFmtId="1" fontId="4" fillId="0" borderId="0" xfId="2" applyNumberFormat="1" applyFont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</cellXfs>
  <cellStyles count="3">
    <cellStyle name="Komats" xfId="1" builtinId="3"/>
    <cellStyle name="Parasts" xfId="0" builtinId="0"/>
    <cellStyle name="Parasts 2" xfId="2" xr:uid="{5A65A217-ACCB-49EA-AD20-98841A9155F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266D6-EFFA-4F51-A8F8-0B74F08ED02A}">
  <dimension ref="B1:J549"/>
  <sheetViews>
    <sheetView tabSelected="1" topLeftCell="A505" workbookViewId="0">
      <selection activeCell="C531" sqref="C531"/>
    </sheetView>
  </sheetViews>
  <sheetFormatPr defaultRowHeight="15" x14ac:dyDescent="0.25"/>
  <cols>
    <col min="1" max="1" width="4" customWidth="1"/>
    <col min="2" max="2" width="18.85546875" customWidth="1"/>
    <col min="3" max="3" width="45.85546875" customWidth="1"/>
    <col min="9" max="9" width="10.28515625" customWidth="1"/>
    <col min="10" max="10" width="10.42578125" customWidth="1"/>
  </cols>
  <sheetData>
    <row r="1" spans="2:10" ht="21" x14ac:dyDescent="0.35">
      <c r="B1" s="132" t="s">
        <v>0</v>
      </c>
      <c r="C1" s="132"/>
      <c r="D1" s="132"/>
      <c r="E1" s="132"/>
      <c r="F1" s="132"/>
      <c r="G1" s="132"/>
      <c r="H1" s="132"/>
      <c r="I1" s="133"/>
      <c r="J1" s="133"/>
    </row>
    <row r="2" spans="2:10" x14ac:dyDescent="0.25">
      <c r="B2" s="131" t="s">
        <v>1</v>
      </c>
      <c r="C2" s="131" t="s">
        <v>2</v>
      </c>
      <c r="D2" s="134" t="s">
        <v>3</v>
      </c>
      <c r="E2" s="134"/>
      <c r="F2" s="134"/>
      <c r="G2" s="134"/>
      <c r="H2" s="134"/>
      <c r="I2" s="131" t="s">
        <v>4</v>
      </c>
      <c r="J2" s="131" t="s">
        <v>5</v>
      </c>
    </row>
    <row r="3" spans="2:10" x14ac:dyDescent="0.25">
      <c r="B3" s="131"/>
      <c r="C3" s="131"/>
      <c r="D3" s="131" t="s">
        <v>6</v>
      </c>
      <c r="E3" s="131"/>
      <c r="F3" s="131"/>
      <c r="G3" s="131"/>
      <c r="H3" s="131"/>
      <c r="I3" s="135"/>
      <c r="J3" s="135"/>
    </row>
    <row r="4" spans="2:10" x14ac:dyDescent="0.25">
      <c r="B4" s="131"/>
      <c r="C4" s="131"/>
      <c r="D4" s="131" t="s">
        <v>7</v>
      </c>
      <c r="E4" s="131"/>
      <c r="F4" s="131" t="s">
        <v>8</v>
      </c>
      <c r="G4" s="131" t="s">
        <v>9</v>
      </c>
      <c r="H4" s="131" t="s">
        <v>10</v>
      </c>
      <c r="I4" s="135"/>
      <c r="J4" s="135"/>
    </row>
    <row r="5" spans="2:10" ht="58.5" customHeight="1" x14ac:dyDescent="0.25">
      <c r="B5" s="131"/>
      <c r="C5" s="131"/>
      <c r="D5" s="1" t="s">
        <v>11</v>
      </c>
      <c r="E5" s="1" t="s">
        <v>12</v>
      </c>
      <c r="F5" s="131"/>
      <c r="G5" s="131"/>
      <c r="H5" s="131"/>
      <c r="I5" s="135"/>
      <c r="J5" s="135"/>
    </row>
    <row r="6" spans="2:10" x14ac:dyDescent="0.25">
      <c r="B6" s="2">
        <v>1</v>
      </c>
      <c r="C6" s="2">
        <v>2</v>
      </c>
      <c r="D6" s="2">
        <v>3</v>
      </c>
      <c r="E6" s="2">
        <v>4</v>
      </c>
      <c r="F6" s="2">
        <v>5</v>
      </c>
      <c r="G6" s="2">
        <v>6</v>
      </c>
      <c r="H6" s="2">
        <v>7</v>
      </c>
      <c r="I6" s="2">
        <v>8</v>
      </c>
      <c r="J6" s="2">
        <v>9</v>
      </c>
    </row>
    <row r="7" spans="2:10" x14ac:dyDescent="0.25">
      <c r="B7" s="3" t="s">
        <v>13</v>
      </c>
      <c r="C7" s="4" t="s">
        <v>14</v>
      </c>
      <c r="D7" s="5">
        <v>0</v>
      </c>
      <c r="E7" s="5">
        <v>1.44</v>
      </c>
      <c r="F7" s="5">
        <v>1.44</v>
      </c>
      <c r="G7" s="6">
        <v>5760</v>
      </c>
      <c r="H7" s="7" t="s">
        <v>15</v>
      </c>
      <c r="I7" s="8" t="s">
        <v>16</v>
      </c>
      <c r="J7" s="8" t="s">
        <v>16</v>
      </c>
    </row>
    <row r="8" spans="2:10" x14ac:dyDescent="0.25">
      <c r="B8" s="9"/>
      <c r="C8" s="10" t="s">
        <v>17</v>
      </c>
      <c r="D8" s="11">
        <v>0</v>
      </c>
      <c r="E8" s="11">
        <v>0.11</v>
      </c>
      <c r="F8" s="11">
        <v>0.11</v>
      </c>
      <c r="G8" s="12">
        <v>385</v>
      </c>
      <c r="H8" s="13" t="s">
        <v>18</v>
      </c>
      <c r="I8" s="8" t="s">
        <v>19</v>
      </c>
      <c r="J8" s="8" t="s">
        <v>19</v>
      </c>
    </row>
    <row r="9" spans="2:10" x14ac:dyDescent="0.25">
      <c r="B9" s="3" t="s">
        <v>20</v>
      </c>
      <c r="C9" s="14" t="s">
        <v>21</v>
      </c>
      <c r="D9" s="5">
        <v>0</v>
      </c>
      <c r="E9" s="5">
        <v>4.5999999999999999E-2</v>
      </c>
      <c r="F9" s="5">
        <v>4.5999999999999999E-2</v>
      </c>
      <c r="G9" s="6">
        <v>138</v>
      </c>
      <c r="H9" s="7" t="s">
        <v>15</v>
      </c>
      <c r="I9" s="8" t="s">
        <v>19</v>
      </c>
      <c r="J9" s="8" t="s">
        <v>19</v>
      </c>
    </row>
    <row r="10" spans="2:10" x14ac:dyDescent="0.25">
      <c r="B10" s="15"/>
      <c r="C10" s="4"/>
      <c r="D10" s="16">
        <v>4.5999999999999999E-2</v>
      </c>
      <c r="E10" s="16">
        <v>0.22399999999999998</v>
      </c>
      <c r="F10" s="17">
        <v>0.17799999999999999</v>
      </c>
      <c r="G10" s="18">
        <v>534</v>
      </c>
      <c r="H10" s="19" t="s">
        <v>15</v>
      </c>
      <c r="I10" s="8" t="s">
        <v>19</v>
      </c>
      <c r="J10" s="8" t="s">
        <v>19</v>
      </c>
    </row>
    <row r="11" spans="2:10" x14ac:dyDescent="0.25">
      <c r="B11" s="9"/>
      <c r="C11" s="20"/>
      <c r="D11" s="11">
        <v>0.22399999999999998</v>
      </c>
      <c r="E11" s="11">
        <v>0.24199999999999997</v>
      </c>
      <c r="F11" s="11">
        <v>1.7999999999999999E-2</v>
      </c>
      <c r="G11" s="12">
        <v>72</v>
      </c>
      <c r="H11" s="13" t="s">
        <v>22</v>
      </c>
      <c r="I11" s="8" t="s">
        <v>19</v>
      </c>
      <c r="J11" s="8" t="s">
        <v>19</v>
      </c>
    </row>
    <row r="12" spans="2:10" x14ac:dyDescent="0.25">
      <c r="B12" s="3" t="s">
        <v>23</v>
      </c>
      <c r="C12" s="4" t="s">
        <v>24</v>
      </c>
      <c r="D12" s="21">
        <v>0</v>
      </c>
      <c r="E12" s="21">
        <v>5.2999999999999999E-2</v>
      </c>
      <c r="F12" s="17">
        <v>5.2999999999999999E-2</v>
      </c>
      <c r="G12" s="22">
        <v>186</v>
      </c>
      <c r="H12" s="23" t="s">
        <v>22</v>
      </c>
      <c r="I12" s="8" t="s">
        <v>16</v>
      </c>
      <c r="J12" s="8" t="s">
        <v>16</v>
      </c>
    </row>
    <row r="13" spans="2:10" x14ac:dyDescent="0.25">
      <c r="B13" s="3" t="s">
        <v>25</v>
      </c>
      <c r="C13" s="24" t="s">
        <v>26</v>
      </c>
      <c r="D13" s="25">
        <v>0</v>
      </c>
      <c r="E13" s="25">
        <v>0.36499999999999999</v>
      </c>
      <c r="F13" s="25">
        <v>0.36499999999999999</v>
      </c>
      <c r="G13" s="26">
        <v>1589</v>
      </c>
      <c r="H13" s="27" t="s">
        <v>22</v>
      </c>
      <c r="I13" s="8" t="s">
        <v>16</v>
      </c>
      <c r="J13" s="8" t="s">
        <v>16</v>
      </c>
    </row>
    <row r="14" spans="2:10" x14ac:dyDescent="0.25">
      <c r="B14" s="3" t="s">
        <v>27</v>
      </c>
      <c r="C14" s="4" t="s">
        <v>28</v>
      </c>
      <c r="D14" s="17">
        <v>0</v>
      </c>
      <c r="E14" s="17">
        <v>0.311</v>
      </c>
      <c r="F14" s="17">
        <v>0.311</v>
      </c>
      <c r="G14" s="18">
        <v>933</v>
      </c>
      <c r="H14" s="19" t="s">
        <v>15</v>
      </c>
      <c r="I14" s="8" t="s">
        <v>19</v>
      </c>
      <c r="J14" s="8" t="s">
        <v>19</v>
      </c>
    </row>
    <row r="15" spans="2:10" x14ac:dyDescent="0.25">
      <c r="B15" s="3" t="s">
        <v>29</v>
      </c>
      <c r="C15" s="14" t="s">
        <v>30</v>
      </c>
      <c r="D15" s="5">
        <v>0</v>
      </c>
      <c r="E15" s="5">
        <v>0.14299999999999999</v>
      </c>
      <c r="F15" s="5">
        <v>0.14299999999999999</v>
      </c>
      <c r="G15" s="6">
        <v>704</v>
      </c>
      <c r="H15" s="7" t="s">
        <v>22</v>
      </c>
      <c r="I15" s="8" t="s">
        <v>16</v>
      </c>
      <c r="J15" s="8" t="s">
        <v>16</v>
      </c>
    </row>
    <row r="16" spans="2:10" x14ac:dyDescent="0.25">
      <c r="B16" s="28"/>
      <c r="C16" s="29"/>
      <c r="D16" s="16">
        <v>0.14299999999999999</v>
      </c>
      <c r="E16" s="16">
        <v>0.39500000000000002</v>
      </c>
      <c r="F16" s="16">
        <v>0.252</v>
      </c>
      <c r="G16" s="30">
        <v>1386</v>
      </c>
      <c r="H16" s="31" t="s">
        <v>22</v>
      </c>
      <c r="I16" s="8" t="s">
        <v>31</v>
      </c>
      <c r="J16" s="8" t="s">
        <v>31</v>
      </c>
    </row>
    <row r="17" spans="2:10" x14ac:dyDescent="0.25">
      <c r="B17" s="9"/>
      <c r="C17" s="20"/>
      <c r="D17" s="32">
        <v>0.39500000000000002</v>
      </c>
      <c r="E17" s="11">
        <v>0.51</v>
      </c>
      <c r="F17" s="11">
        <v>0.115</v>
      </c>
      <c r="G17" s="12">
        <v>690</v>
      </c>
      <c r="H17" s="13" t="s">
        <v>22</v>
      </c>
      <c r="I17" s="8" t="s">
        <v>19</v>
      </c>
      <c r="J17" s="8" t="s">
        <v>19</v>
      </c>
    </row>
    <row r="18" spans="2:10" x14ac:dyDescent="0.25">
      <c r="B18" s="3" t="s">
        <v>32</v>
      </c>
      <c r="C18" s="14" t="s">
        <v>33</v>
      </c>
      <c r="D18" s="5">
        <v>0</v>
      </c>
      <c r="E18" s="5">
        <v>1.49</v>
      </c>
      <c r="F18" s="5">
        <v>1.49</v>
      </c>
      <c r="G18" s="33">
        <v>10242</v>
      </c>
      <c r="H18" s="7" t="s">
        <v>22</v>
      </c>
      <c r="I18" s="8" t="s">
        <v>31</v>
      </c>
      <c r="J18" s="8" t="s">
        <v>31</v>
      </c>
    </row>
    <row r="19" spans="2:10" x14ac:dyDescent="0.25">
      <c r="B19" s="28"/>
      <c r="C19" s="34" t="s">
        <v>34</v>
      </c>
      <c r="D19" s="16">
        <v>0</v>
      </c>
      <c r="E19" s="16">
        <v>9.9000000000000005E-2</v>
      </c>
      <c r="F19" s="16">
        <v>9.9000000000000005E-2</v>
      </c>
      <c r="G19" s="30">
        <v>416</v>
      </c>
      <c r="H19" s="31" t="s">
        <v>15</v>
      </c>
      <c r="I19" s="8" t="s">
        <v>16</v>
      </c>
      <c r="J19" s="8" t="s">
        <v>16</v>
      </c>
    </row>
    <row r="20" spans="2:10" x14ac:dyDescent="0.25">
      <c r="B20" s="9"/>
      <c r="C20" s="10" t="s">
        <v>35</v>
      </c>
      <c r="D20" s="11">
        <v>0</v>
      </c>
      <c r="E20" s="11">
        <v>0.373</v>
      </c>
      <c r="F20" s="11">
        <v>0.373</v>
      </c>
      <c r="G20" s="35">
        <v>1395</v>
      </c>
      <c r="H20" s="13" t="s">
        <v>22</v>
      </c>
      <c r="I20" s="8" t="s">
        <v>16</v>
      </c>
      <c r="J20" s="8" t="s">
        <v>16</v>
      </c>
    </row>
    <row r="21" spans="2:10" x14ac:dyDescent="0.25">
      <c r="B21" s="3" t="s">
        <v>36</v>
      </c>
      <c r="C21" s="24" t="s">
        <v>37</v>
      </c>
      <c r="D21" s="25">
        <v>0</v>
      </c>
      <c r="E21" s="25">
        <v>0.22500000000000001</v>
      </c>
      <c r="F21" s="25">
        <v>0.22500000000000001</v>
      </c>
      <c r="G21" s="26">
        <v>675</v>
      </c>
      <c r="H21" s="27" t="s">
        <v>15</v>
      </c>
      <c r="I21" s="8" t="s">
        <v>19</v>
      </c>
      <c r="J21" s="8" t="s">
        <v>19</v>
      </c>
    </row>
    <row r="22" spans="2:10" x14ac:dyDescent="0.25">
      <c r="B22" s="3" t="s">
        <v>38</v>
      </c>
      <c r="C22" s="14" t="s">
        <v>39</v>
      </c>
      <c r="D22" s="17">
        <v>0</v>
      </c>
      <c r="E22" s="5">
        <v>8.0000000000000002E-3</v>
      </c>
      <c r="F22" s="5">
        <v>8.0000000000000002E-3</v>
      </c>
      <c r="G22" s="6">
        <v>28</v>
      </c>
      <c r="H22" s="7" t="s">
        <v>22</v>
      </c>
      <c r="I22" s="8" t="s">
        <v>19</v>
      </c>
      <c r="J22" s="8" t="s">
        <v>19</v>
      </c>
    </row>
    <row r="23" spans="2:10" x14ac:dyDescent="0.25">
      <c r="B23" s="36"/>
      <c r="C23" s="37"/>
      <c r="D23" s="11">
        <v>8.0000000000000002E-3</v>
      </c>
      <c r="E23" s="11">
        <v>0.156</v>
      </c>
      <c r="F23" s="32">
        <v>0.14799999999999999</v>
      </c>
      <c r="G23" s="38">
        <v>518</v>
      </c>
      <c r="H23" s="39" t="s">
        <v>15</v>
      </c>
      <c r="I23" s="8" t="s">
        <v>19</v>
      </c>
      <c r="J23" s="8" t="s">
        <v>19</v>
      </c>
    </row>
    <row r="24" spans="2:10" x14ac:dyDescent="0.25">
      <c r="B24" s="3" t="s">
        <v>40</v>
      </c>
      <c r="C24" s="14" t="s">
        <v>41</v>
      </c>
      <c r="D24" s="17">
        <v>0</v>
      </c>
      <c r="E24" s="17">
        <v>0.435</v>
      </c>
      <c r="F24" s="5">
        <v>0.435</v>
      </c>
      <c r="G24" s="6">
        <v>3045</v>
      </c>
      <c r="H24" s="7" t="s">
        <v>22</v>
      </c>
      <c r="I24" s="8" t="s">
        <v>31</v>
      </c>
      <c r="J24" s="8" t="s">
        <v>31</v>
      </c>
    </row>
    <row r="25" spans="2:10" x14ac:dyDescent="0.25">
      <c r="B25" s="28"/>
      <c r="C25" s="29"/>
      <c r="D25" s="16">
        <v>0.435</v>
      </c>
      <c r="E25" s="16">
        <v>0.77</v>
      </c>
      <c r="F25" s="16">
        <v>0.33500000000000002</v>
      </c>
      <c r="G25" s="30">
        <v>2345</v>
      </c>
      <c r="H25" s="31" t="s">
        <v>22</v>
      </c>
      <c r="I25" s="8" t="s">
        <v>31</v>
      </c>
      <c r="J25" s="8" t="s">
        <v>31</v>
      </c>
    </row>
    <row r="26" spans="2:10" x14ac:dyDescent="0.25">
      <c r="B26" s="28"/>
      <c r="C26" s="29"/>
      <c r="D26" s="16">
        <v>0.77</v>
      </c>
      <c r="E26" s="16">
        <v>1.29</v>
      </c>
      <c r="F26" s="16">
        <v>0.52</v>
      </c>
      <c r="G26" s="30">
        <v>3640</v>
      </c>
      <c r="H26" s="31" t="s">
        <v>22</v>
      </c>
      <c r="I26" s="8" t="s">
        <v>31</v>
      </c>
      <c r="J26" s="8" t="s">
        <v>31</v>
      </c>
    </row>
    <row r="27" spans="2:10" x14ac:dyDescent="0.25">
      <c r="B27" s="28"/>
      <c r="C27" s="29"/>
      <c r="D27" s="16">
        <v>1.29</v>
      </c>
      <c r="E27" s="16">
        <v>2.0049999999999999</v>
      </c>
      <c r="F27" s="16">
        <v>0.71499999999999997</v>
      </c>
      <c r="G27" s="30">
        <v>4188</v>
      </c>
      <c r="H27" s="31" t="s">
        <v>22</v>
      </c>
      <c r="I27" s="8" t="s">
        <v>31</v>
      </c>
      <c r="J27" s="8" t="s">
        <v>31</v>
      </c>
    </row>
    <row r="28" spans="2:10" x14ac:dyDescent="0.25">
      <c r="B28" s="3" t="s">
        <v>42</v>
      </c>
      <c r="C28" s="24" t="s">
        <v>43</v>
      </c>
      <c r="D28" s="25">
        <v>0</v>
      </c>
      <c r="E28" s="25">
        <v>0.13</v>
      </c>
      <c r="F28" s="25">
        <v>0.13</v>
      </c>
      <c r="G28" s="26">
        <v>520</v>
      </c>
      <c r="H28" s="27" t="s">
        <v>15</v>
      </c>
      <c r="I28" s="8" t="s">
        <v>19</v>
      </c>
      <c r="J28" s="8" t="s">
        <v>19</v>
      </c>
    </row>
    <row r="29" spans="2:10" x14ac:dyDescent="0.25">
      <c r="B29" s="3" t="s">
        <v>44</v>
      </c>
      <c r="C29" s="14" t="s">
        <v>45</v>
      </c>
      <c r="D29" s="17">
        <v>0</v>
      </c>
      <c r="E29" s="17">
        <v>0.20699999999999999</v>
      </c>
      <c r="F29" s="5">
        <v>0.20699999999999999</v>
      </c>
      <c r="G29" s="6">
        <v>1035</v>
      </c>
      <c r="H29" s="7" t="s">
        <v>22</v>
      </c>
      <c r="I29" s="8" t="s">
        <v>31</v>
      </c>
      <c r="J29" s="8" t="s">
        <v>31</v>
      </c>
    </row>
    <row r="30" spans="2:10" x14ac:dyDescent="0.25">
      <c r="B30" s="28"/>
      <c r="C30" s="29"/>
      <c r="D30" s="16">
        <v>0.20699999999999999</v>
      </c>
      <c r="E30" s="16">
        <v>0.309</v>
      </c>
      <c r="F30" s="16">
        <v>0.10199999999999999</v>
      </c>
      <c r="G30" s="30">
        <v>510</v>
      </c>
      <c r="H30" s="31" t="s">
        <v>22</v>
      </c>
      <c r="I30" s="8" t="s">
        <v>31</v>
      </c>
      <c r="J30" s="8" t="s">
        <v>31</v>
      </c>
    </row>
    <row r="31" spans="2:10" x14ac:dyDescent="0.25">
      <c r="B31" s="28"/>
      <c r="C31" s="29"/>
      <c r="D31" s="16">
        <v>0.309</v>
      </c>
      <c r="E31" s="16">
        <v>0.40200000000000002</v>
      </c>
      <c r="F31" s="16">
        <v>9.2999999999999999E-2</v>
      </c>
      <c r="G31" s="30">
        <v>465</v>
      </c>
      <c r="H31" s="31" t="s">
        <v>22</v>
      </c>
      <c r="I31" s="8" t="s">
        <v>16</v>
      </c>
      <c r="J31" s="8" t="s">
        <v>16</v>
      </c>
    </row>
    <row r="32" spans="2:10" x14ac:dyDescent="0.25">
      <c r="B32" s="28"/>
      <c r="C32" s="29"/>
      <c r="D32" s="16">
        <v>0.40200000000000002</v>
      </c>
      <c r="E32" s="16">
        <v>0.47000000000000003</v>
      </c>
      <c r="F32" s="16">
        <v>6.8000000000000005E-2</v>
      </c>
      <c r="G32" s="30">
        <v>340</v>
      </c>
      <c r="H32" s="31" t="s">
        <v>22</v>
      </c>
      <c r="I32" s="8" t="s">
        <v>16</v>
      </c>
      <c r="J32" s="8" t="s">
        <v>16</v>
      </c>
    </row>
    <row r="33" spans="2:10" x14ac:dyDescent="0.25">
      <c r="B33" s="9"/>
      <c r="C33" s="20"/>
      <c r="D33" s="11">
        <v>0.47000000000000003</v>
      </c>
      <c r="E33" s="11">
        <v>0.64600000000000002</v>
      </c>
      <c r="F33" s="11">
        <v>0.17599999999999999</v>
      </c>
      <c r="G33" s="12">
        <v>774</v>
      </c>
      <c r="H33" s="13" t="s">
        <v>22</v>
      </c>
      <c r="I33" s="8" t="s">
        <v>16</v>
      </c>
      <c r="J33" s="8" t="s">
        <v>16</v>
      </c>
    </row>
    <row r="34" spans="2:10" x14ac:dyDescent="0.25">
      <c r="B34" s="3" t="s">
        <v>46</v>
      </c>
      <c r="C34" s="40" t="s">
        <v>47</v>
      </c>
      <c r="D34" s="17">
        <v>0</v>
      </c>
      <c r="E34" s="17">
        <v>0.54600000000000004</v>
      </c>
      <c r="F34" s="5">
        <v>0.54600000000000004</v>
      </c>
      <c r="G34" s="6">
        <v>3276</v>
      </c>
      <c r="H34" s="7" t="s">
        <v>22</v>
      </c>
      <c r="I34" s="8" t="s">
        <v>31</v>
      </c>
      <c r="J34" s="8" t="s">
        <v>31</v>
      </c>
    </row>
    <row r="35" spans="2:10" x14ac:dyDescent="0.25">
      <c r="B35" s="15"/>
      <c r="C35" s="41"/>
      <c r="D35" s="16">
        <v>0.58100000000000007</v>
      </c>
      <c r="E35" s="16">
        <v>0.77400000000000002</v>
      </c>
      <c r="F35" s="16">
        <v>0.193</v>
      </c>
      <c r="G35" s="30">
        <v>1158</v>
      </c>
      <c r="H35" s="31" t="s">
        <v>22</v>
      </c>
      <c r="I35" s="8" t="s">
        <v>16</v>
      </c>
      <c r="J35" s="8" t="s">
        <v>16</v>
      </c>
    </row>
    <row r="36" spans="2:10" x14ac:dyDescent="0.25">
      <c r="B36" s="15"/>
      <c r="C36" s="41"/>
      <c r="D36" s="16">
        <v>0.77400000000000002</v>
      </c>
      <c r="E36" s="16">
        <v>0.83899999999999997</v>
      </c>
      <c r="F36" s="16">
        <v>6.5000000000000002E-2</v>
      </c>
      <c r="G36" s="30">
        <v>390</v>
      </c>
      <c r="H36" s="31" t="s">
        <v>15</v>
      </c>
      <c r="I36" s="8" t="s">
        <v>19</v>
      </c>
      <c r="J36" s="8" t="s">
        <v>19</v>
      </c>
    </row>
    <row r="37" spans="2:10" x14ac:dyDescent="0.25">
      <c r="B37" s="28"/>
      <c r="C37" s="41"/>
      <c r="D37" s="16">
        <v>0.83899999999999997</v>
      </c>
      <c r="E37" s="16">
        <v>1.4019999999999999</v>
      </c>
      <c r="F37" s="16">
        <v>0.56299999999999994</v>
      </c>
      <c r="G37" s="30">
        <v>3378</v>
      </c>
      <c r="H37" s="31" t="s">
        <v>22</v>
      </c>
      <c r="I37" s="8" t="s">
        <v>19</v>
      </c>
      <c r="J37" s="8" t="s">
        <v>19</v>
      </c>
    </row>
    <row r="38" spans="2:10" x14ac:dyDescent="0.25">
      <c r="B38" s="28"/>
      <c r="C38" s="42" t="s">
        <v>48</v>
      </c>
      <c r="D38" s="16">
        <v>0</v>
      </c>
      <c r="E38" s="16">
        <v>0.22700000000000001</v>
      </c>
      <c r="F38" s="16">
        <v>0.22700000000000001</v>
      </c>
      <c r="G38" s="30">
        <v>1362</v>
      </c>
      <c r="H38" s="31" t="s">
        <v>22</v>
      </c>
      <c r="I38" s="8" t="s">
        <v>19</v>
      </c>
      <c r="J38" s="8" t="s">
        <v>19</v>
      </c>
    </row>
    <row r="39" spans="2:10" x14ac:dyDescent="0.25">
      <c r="B39" s="9"/>
      <c r="C39" s="43"/>
      <c r="D39" s="11">
        <v>0.22700000000000001</v>
      </c>
      <c r="E39" s="11">
        <v>0.27900000000000003</v>
      </c>
      <c r="F39" s="11">
        <v>5.1999999999999998E-2</v>
      </c>
      <c r="G39" s="12">
        <v>312</v>
      </c>
      <c r="H39" s="13" t="s">
        <v>15</v>
      </c>
      <c r="I39" s="8" t="s">
        <v>19</v>
      </c>
      <c r="J39" s="8" t="s">
        <v>19</v>
      </c>
    </row>
    <row r="40" spans="2:10" x14ac:dyDescent="0.25">
      <c r="B40" s="3" t="s">
        <v>49</v>
      </c>
      <c r="C40" s="24" t="s">
        <v>50</v>
      </c>
      <c r="D40" s="25">
        <v>0</v>
      </c>
      <c r="E40" s="25">
        <v>0.222</v>
      </c>
      <c r="F40" s="25">
        <v>0.222</v>
      </c>
      <c r="G40" s="26">
        <v>1332</v>
      </c>
      <c r="H40" s="27" t="s">
        <v>22</v>
      </c>
      <c r="I40" s="8" t="s">
        <v>31</v>
      </c>
      <c r="J40" s="8" t="s">
        <v>31</v>
      </c>
    </row>
    <row r="41" spans="2:10" x14ac:dyDescent="0.25">
      <c r="B41" s="3" t="s">
        <v>51</v>
      </c>
      <c r="C41" s="14" t="s">
        <v>52</v>
      </c>
      <c r="D41" s="17">
        <v>0</v>
      </c>
      <c r="E41" s="17">
        <v>0.15</v>
      </c>
      <c r="F41" s="5">
        <v>0.15</v>
      </c>
      <c r="G41" s="6">
        <v>825</v>
      </c>
      <c r="H41" s="7" t="s">
        <v>22</v>
      </c>
      <c r="I41" s="8" t="s">
        <v>16</v>
      </c>
      <c r="J41" s="8" t="s">
        <v>16</v>
      </c>
    </row>
    <row r="42" spans="2:10" x14ac:dyDescent="0.25">
      <c r="B42" s="9"/>
      <c r="C42" s="20"/>
      <c r="D42" s="11">
        <v>0.15</v>
      </c>
      <c r="E42" s="11">
        <v>0.25</v>
      </c>
      <c r="F42" s="11">
        <v>0.1</v>
      </c>
      <c r="G42" s="12">
        <v>550</v>
      </c>
      <c r="H42" s="13" t="s">
        <v>22</v>
      </c>
      <c r="I42" s="8" t="s">
        <v>16</v>
      </c>
      <c r="J42" s="8" t="s">
        <v>16</v>
      </c>
    </row>
    <row r="43" spans="2:10" x14ac:dyDescent="0.25">
      <c r="B43" s="3" t="s">
        <v>53</v>
      </c>
      <c r="C43" s="14" t="s">
        <v>54</v>
      </c>
      <c r="D43" s="17">
        <v>0</v>
      </c>
      <c r="E43" s="17">
        <v>0.49</v>
      </c>
      <c r="F43" s="5">
        <v>0.49</v>
      </c>
      <c r="G43" s="6">
        <v>1960</v>
      </c>
      <c r="H43" s="7" t="s">
        <v>15</v>
      </c>
      <c r="I43" s="8" t="s">
        <v>19</v>
      </c>
      <c r="J43" s="8" t="s">
        <v>19</v>
      </c>
    </row>
    <row r="44" spans="2:10" x14ac:dyDescent="0.25">
      <c r="B44" s="28"/>
      <c r="C44" s="34" t="s">
        <v>55</v>
      </c>
      <c r="D44" s="16">
        <v>0</v>
      </c>
      <c r="E44" s="16">
        <v>5.8000000000000003E-2</v>
      </c>
      <c r="F44" s="16">
        <v>5.8000000000000003E-2</v>
      </c>
      <c r="G44" s="30">
        <v>174</v>
      </c>
      <c r="H44" s="31" t="s">
        <v>15</v>
      </c>
      <c r="I44" s="8" t="s">
        <v>19</v>
      </c>
      <c r="J44" s="8" t="s">
        <v>19</v>
      </c>
    </row>
    <row r="45" spans="2:10" x14ac:dyDescent="0.25">
      <c r="B45" s="9"/>
      <c r="C45" s="20"/>
      <c r="D45" s="32">
        <v>9.5000000000000001E-2</v>
      </c>
      <c r="E45" s="32">
        <v>0.26500000000000001</v>
      </c>
      <c r="F45" s="11">
        <v>0.17</v>
      </c>
      <c r="G45" s="12">
        <v>595</v>
      </c>
      <c r="H45" s="13" t="s">
        <v>18</v>
      </c>
      <c r="I45" s="8" t="s">
        <v>19</v>
      </c>
      <c r="J45" s="8" t="s">
        <v>19</v>
      </c>
    </row>
    <row r="46" spans="2:10" x14ac:dyDescent="0.25">
      <c r="B46" s="3" t="s">
        <v>56</v>
      </c>
      <c r="C46" s="14" t="s">
        <v>57</v>
      </c>
      <c r="D46" s="5">
        <v>0</v>
      </c>
      <c r="E46" s="5">
        <v>0.20300000000000001</v>
      </c>
      <c r="F46" s="5">
        <v>0.20300000000000001</v>
      </c>
      <c r="G46" s="6">
        <v>812</v>
      </c>
      <c r="H46" s="7" t="s">
        <v>15</v>
      </c>
      <c r="I46" s="8" t="s">
        <v>19</v>
      </c>
      <c r="J46" s="8" t="s">
        <v>19</v>
      </c>
    </row>
    <row r="47" spans="2:10" x14ac:dyDescent="0.25">
      <c r="B47" s="3" t="s">
        <v>58</v>
      </c>
      <c r="C47" s="24" t="s">
        <v>59</v>
      </c>
      <c r="D47" s="25">
        <v>0</v>
      </c>
      <c r="E47" s="25">
        <v>0.24</v>
      </c>
      <c r="F47" s="25">
        <v>0.24</v>
      </c>
      <c r="G47" s="6">
        <v>1200</v>
      </c>
      <c r="H47" s="27" t="s">
        <v>22</v>
      </c>
      <c r="I47" s="8" t="s">
        <v>16</v>
      </c>
      <c r="J47" s="8" t="s">
        <v>16</v>
      </c>
    </row>
    <row r="48" spans="2:10" x14ac:dyDescent="0.25">
      <c r="B48" s="3" t="s">
        <v>60</v>
      </c>
      <c r="C48" s="14" t="s">
        <v>61</v>
      </c>
      <c r="D48" s="5">
        <v>0</v>
      </c>
      <c r="E48" s="17">
        <v>0.3</v>
      </c>
      <c r="F48" s="5">
        <f>E48-D48</f>
        <v>0.3</v>
      </c>
      <c r="G48" s="6">
        <v>4338</v>
      </c>
      <c r="H48" s="7" t="s">
        <v>22</v>
      </c>
      <c r="I48" s="8" t="s">
        <v>31</v>
      </c>
      <c r="J48" s="8" t="s">
        <v>31</v>
      </c>
    </row>
    <row r="49" spans="2:10" x14ac:dyDescent="0.25">
      <c r="B49" s="44"/>
      <c r="C49" s="45"/>
      <c r="D49" s="46">
        <v>0.3</v>
      </c>
      <c r="E49" s="46">
        <v>0.64500000000000002</v>
      </c>
      <c r="F49" s="5">
        <f>E49-D49</f>
        <v>0.34500000000000003</v>
      </c>
      <c r="G49" s="18"/>
      <c r="H49" s="19"/>
      <c r="I49" s="8" t="s">
        <v>16</v>
      </c>
      <c r="J49" s="8" t="s">
        <v>16</v>
      </c>
    </row>
    <row r="50" spans="2:10" x14ac:dyDescent="0.25">
      <c r="B50" s="9"/>
      <c r="C50" s="20"/>
      <c r="D50" s="11">
        <v>0.64500000000000002</v>
      </c>
      <c r="E50" s="11">
        <v>0.68</v>
      </c>
      <c r="F50" s="11">
        <v>3.5000000000000003E-2</v>
      </c>
      <c r="G50" s="30">
        <v>245</v>
      </c>
      <c r="H50" s="31" t="s">
        <v>15</v>
      </c>
      <c r="I50" s="8" t="s">
        <v>19</v>
      </c>
      <c r="J50" s="8" t="s">
        <v>19</v>
      </c>
    </row>
    <row r="51" spans="2:10" x14ac:dyDescent="0.25">
      <c r="B51" s="3" t="s">
        <v>62</v>
      </c>
      <c r="C51" s="14" t="s">
        <v>63</v>
      </c>
      <c r="D51" s="25">
        <v>0</v>
      </c>
      <c r="E51" s="25">
        <v>0.182</v>
      </c>
      <c r="F51" s="5">
        <v>0.182</v>
      </c>
      <c r="G51" s="6">
        <v>1274</v>
      </c>
      <c r="H51" s="7" t="s">
        <v>22</v>
      </c>
      <c r="I51" s="8" t="s">
        <v>16</v>
      </c>
      <c r="J51" s="8" t="s">
        <v>16</v>
      </c>
    </row>
    <row r="52" spans="2:10" x14ac:dyDescent="0.25">
      <c r="B52" s="3" t="s">
        <v>64</v>
      </c>
      <c r="C52" s="40" t="s">
        <v>65</v>
      </c>
      <c r="D52" s="17">
        <v>0</v>
      </c>
      <c r="E52" s="17">
        <v>0.13300000000000001</v>
      </c>
      <c r="F52" s="5">
        <v>0.13300000000000001</v>
      </c>
      <c r="G52" s="6">
        <v>599</v>
      </c>
      <c r="H52" s="7" t="s">
        <v>15</v>
      </c>
      <c r="I52" s="8" t="s">
        <v>19</v>
      </c>
      <c r="J52" s="8" t="s">
        <v>19</v>
      </c>
    </row>
    <row r="53" spans="2:10" x14ac:dyDescent="0.25">
      <c r="B53" s="9"/>
      <c r="C53" s="47" t="s">
        <v>66</v>
      </c>
      <c r="D53" s="32">
        <v>0</v>
      </c>
      <c r="E53" s="32">
        <v>0.13400000000000001</v>
      </c>
      <c r="F53" s="11">
        <v>0.13400000000000001</v>
      </c>
      <c r="G53" s="12">
        <v>536</v>
      </c>
      <c r="H53" s="13" t="s">
        <v>15</v>
      </c>
      <c r="I53" s="8" t="s">
        <v>19</v>
      </c>
      <c r="J53" s="8" t="s">
        <v>19</v>
      </c>
    </row>
    <row r="54" spans="2:10" x14ac:dyDescent="0.25">
      <c r="B54" s="3" t="s">
        <v>67</v>
      </c>
      <c r="C54" s="24" t="s">
        <v>68</v>
      </c>
      <c r="D54" s="25">
        <v>0</v>
      </c>
      <c r="E54" s="25">
        <v>0.44700000000000001</v>
      </c>
      <c r="F54" s="25">
        <v>0.44700000000000001</v>
      </c>
      <c r="G54" s="26">
        <v>2348</v>
      </c>
      <c r="H54" s="27" t="s">
        <v>22</v>
      </c>
      <c r="I54" s="8" t="s">
        <v>16</v>
      </c>
      <c r="J54" s="8" t="s">
        <v>16</v>
      </c>
    </row>
    <row r="55" spans="2:10" x14ac:dyDescent="0.25">
      <c r="B55" s="3" t="s">
        <v>69</v>
      </c>
      <c r="C55" s="14" t="s">
        <v>70</v>
      </c>
      <c r="D55" s="5">
        <v>0</v>
      </c>
      <c r="E55" s="5">
        <v>0.35</v>
      </c>
      <c r="F55" s="5">
        <v>0.35</v>
      </c>
      <c r="G55" s="6">
        <v>2450</v>
      </c>
      <c r="H55" s="31" t="s">
        <v>22</v>
      </c>
      <c r="I55" s="8" t="s">
        <v>31</v>
      </c>
      <c r="J55" s="8" t="s">
        <v>31</v>
      </c>
    </row>
    <row r="56" spans="2:10" x14ac:dyDescent="0.25">
      <c r="B56" s="28"/>
      <c r="C56" s="29"/>
      <c r="D56" s="16">
        <v>0.35</v>
      </c>
      <c r="E56" s="16">
        <v>0.49</v>
      </c>
      <c r="F56" s="16">
        <v>0.14000000000000001</v>
      </c>
      <c r="G56" s="30">
        <v>980</v>
      </c>
      <c r="H56" s="31" t="s">
        <v>22</v>
      </c>
      <c r="I56" s="8" t="s">
        <v>31</v>
      </c>
      <c r="J56" s="8" t="s">
        <v>31</v>
      </c>
    </row>
    <row r="57" spans="2:10" x14ac:dyDescent="0.25">
      <c r="B57" s="28"/>
      <c r="C57" s="29"/>
      <c r="D57" s="16">
        <v>0.49</v>
      </c>
      <c r="E57" s="16">
        <v>0.57999999999999996</v>
      </c>
      <c r="F57" s="16">
        <v>0.09</v>
      </c>
      <c r="G57" s="30">
        <v>630</v>
      </c>
      <c r="H57" s="31" t="s">
        <v>22</v>
      </c>
      <c r="I57" s="8" t="s">
        <v>31</v>
      </c>
      <c r="J57" s="8" t="s">
        <v>31</v>
      </c>
    </row>
    <row r="58" spans="2:10" x14ac:dyDescent="0.25">
      <c r="B58" s="28"/>
      <c r="C58" s="29"/>
      <c r="D58" s="16">
        <v>0.57999999999999996</v>
      </c>
      <c r="E58" s="16">
        <v>0.73499999999999999</v>
      </c>
      <c r="F58" s="16">
        <v>0.155</v>
      </c>
      <c r="G58" s="30">
        <v>1085</v>
      </c>
      <c r="H58" s="31" t="s">
        <v>22</v>
      </c>
      <c r="I58" s="8" t="s">
        <v>31</v>
      </c>
      <c r="J58" s="8" t="s">
        <v>31</v>
      </c>
    </row>
    <row r="59" spans="2:10" x14ac:dyDescent="0.25">
      <c r="B59" s="28"/>
      <c r="C59" s="29"/>
      <c r="D59" s="11">
        <v>0.77</v>
      </c>
      <c r="E59" s="11">
        <v>1.04</v>
      </c>
      <c r="F59" s="16">
        <v>0.27</v>
      </c>
      <c r="G59" s="30">
        <v>1890</v>
      </c>
      <c r="H59" s="31" t="s">
        <v>22</v>
      </c>
      <c r="I59" s="8" t="s">
        <v>16</v>
      </c>
      <c r="J59" s="8" t="s">
        <v>16</v>
      </c>
    </row>
    <row r="60" spans="2:10" x14ac:dyDescent="0.25">
      <c r="B60" s="3" t="s">
        <v>71</v>
      </c>
      <c r="C60" s="24" t="s">
        <v>72</v>
      </c>
      <c r="D60" s="21">
        <v>0</v>
      </c>
      <c r="E60" s="21">
        <v>0.14599999999999999</v>
      </c>
      <c r="F60" s="25">
        <v>0.14599999999999999</v>
      </c>
      <c r="G60" s="26">
        <v>584</v>
      </c>
      <c r="H60" s="27" t="s">
        <v>15</v>
      </c>
      <c r="I60" s="8" t="s">
        <v>19</v>
      </c>
      <c r="J60" s="8" t="s">
        <v>19</v>
      </c>
    </row>
    <row r="61" spans="2:10" x14ac:dyDescent="0.25">
      <c r="B61" s="3" t="s">
        <v>73</v>
      </c>
      <c r="C61" s="14" t="s">
        <v>74</v>
      </c>
      <c r="D61" s="17">
        <v>0</v>
      </c>
      <c r="E61" s="17">
        <v>0.17299999999999999</v>
      </c>
      <c r="F61" s="5">
        <v>0.17299999999999999</v>
      </c>
      <c r="G61" s="6">
        <v>865</v>
      </c>
      <c r="H61" s="7" t="s">
        <v>22</v>
      </c>
      <c r="I61" s="8" t="s">
        <v>16</v>
      </c>
      <c r="J61" s="8" t="s">
        <v>16</v>
      </c>
    </row>
    <row r="62" spans="2:10" x14ac:dyDescent="0.25">
      <c r="B62" s="28"/>
      <c r="C62" s="29"/>
      <c r="D62" s="11">
        <v>0.17299999999999999</v>
      </c>
      <c r="E62" s="11">
        <v>0.29899999999999999</v>
      </c>
      <c r="F62" s="16">
        <v>0.126</v>
      </c>
      <c r="G62" s="30">
        <v>630</v>
      </c>
      <c r="H62" s="31" t="s">
        <v>22</v>
      </c>
      <c r="I62" s="8" t="s">
        <v>16</v>
      </c>
      <c r="J62" s="8" t="s">
        <v>16</v>
      </c>
    </row>
    <row r="63" spans="2:10" x14ac:dyDescent="0.25">
      <c r="B63" s="3" t="s">
        <v>75</v>
      </c>
      <c r="C63" s="24" t="s">
        <v>76</v>
      </c>
      <c r="D63" s="21">
        <v>0</v>
      </c>
      <c r="E63" s="21">
        <v>0.26400000000000001</v>
      </c>
      <c r="F63" s="48">
        <v>0.26400000000000001</v>
      </c>
      <c r="G63" s="49">
        <v>924</v>
      </c>
      <c r="H63" s="27" t="s">
        <v>15</v>
      </c>
      <c r="I63" s="8" t="s">
        <v>19</v>
      </c>
      <c r="J63" s="8" t="s">
        <v>19</v>
      </c>
    </row>
    <row r="64" spans="2:10" x14ac:dyDescent="0.25">
      <c r="B64" s="3" t="s">
        <v>77</v>
      </c>
      <c r="C64" s="14" t="s">
        <v>78</v>
      </c>
      <c r="D64" s="46">
        <v>0</v>
      </c>
      <c r="E64" s="46">
        <v>0.41</v>
      </c>
      <c r="F64" s="50">
        <f>E64-D64</f>
        <v>0.41</v>
      </c>
      <c r="G64" s="51">
        <f>F64*8*1000</f>
        <v>3280</v>
      </c>
      <c r="H64" s="52" t="s">
        <v>22</v>
      </c>
      <c r="I64" s="53" t="s">
        <v>31</v>
      </c>
      <c r="J64" s="53" t="s">
        <v>31</v>
      </c>
    </row>
    <row r="65" spans="2:10" x14ac:dyDescent="0.25">
      <c r="B65" s="44"/>
      <c r="C65" s="4" t="s">
        <v>79</v>
      </c>
      <c r="D65" s="25">
        <v>0.41</v>
      </c>
      <c r="E65" s="25">
        <v>0.92500000000000004</v>
      </c>
      <c r="F65" s="48">
        <f>E65-D65</f>
        <v>0.51500000000000012</v>
      </c>
      <c r="G65" s="49">
        <f>F65*8*1000</f>
        <v>4120.0000000000009</v>
      </c>
      <c r="H65" s="27" t="s">
        <v>22</v>
      </c>
      <c r="I65" s="53" t="s">
        <v>16</v>
      </c>
      <c r="J65" s="53" t="s">
        <v>16</v>
      </c>
    </row>
    <row r="66" spans="2:10" x14ac:dyDescent="0.25">
      <c r="B66" s="28"/>
      <c r="C66" s="41" t="s">
        <v>80</v>
      </c>
      <c r="D66" s="25">
        <v>0.92500000000000004</v>
      </c>
      <c r="E66" s="25">
        <v>0.9850000000000001</v>
      </c>
      <c r="F66" s="48">
        <v>0.06</v>
      </c>
      <c r="G66" s="49">
        <v>240</v>
      </c>
      <c r="H66" s="27" t="s">
        <v>15</v>
      </c>
      <c r="I66" s="8" t="s">
        <v>81</v>
      </c>
      <c r="J66" s="8" t="s">
        <v>81</v>
      </c>
    </row>
    <row r="67" spans="2:10" x14ac:dyDescent="0.25">
      <c r="B67" s="3" t="s">
        <v>82</v>
      </c>
      <c r="C67" s="14" t="s">
        <v>83</v>
      </c>
      <c r="D67" s="17">
        <v>0</v>
      </c>
      <c r="E67" s="17">
        <v>3.7999999999999999E-2</v>
      </c>
      <c r="F67" s="54">
        <v>3.7999999999999999E-2</v>
      </c>
      <c r="G67" s="55">
        <v>114</v>
      </c>
      <c r="H67" s="7" t="s">
        <v>15</v>
      </c>
      <c r="I67" s="8" t="s">
        <v>19</v>
      </c>
      <c r="J67" s="8" t="s">
        <v>19</v>
      </c>
    </row>
    <row r="68" spans="2:10" x14ac:dyDescent="0.25">
      <c r="B68" s="28"/>
      <c r="C68" s="29"/>
      <c r="D68" s="11">
        <v>0.123</v>
      </c>
      <c r="E68" s="11">
        <v>0.312</v>
      </c>
      <c r="F68" s="56">
        <v>0.189</v>
      </c>
      <c r="G68" s="57">
        <v>567</v>
      </c>
      <c r="H68" s="31" t="s">
        <v>15</v>
      </c>
      <c r="I68" s="8" t="s">
        <v>19</v>
      </c>
      <c r="J68" s="8" t="s">
        <v>19</v>
      </c>
    </row>
    <row r="69" spans="2:10" x14ac:dyDescent="0.25">
      <c r="B69" s="3" t="s">
        <v>84</v>
      </c>
      <c r="C69" s="58" t="s">
        <v>85</v>
      </c>
      <c r="D69" s="21">
        <v>0</v>
      </c>
      <c r="E69" s="21">
        <v>0.28100000000000003</v>
      </c>
      <c r="F69" s="48">
        <v>0.28100000000000003</v>
      </c>
      <c r="G69" s="49">
        <v>1405</v>
      </c>
      <c r="H69" s="27" t="s">
        <v>15</v>
      </c>
      <c r="I69" s="8" t="s">
        <v>19</v>
      </c>
      <c r="J69" s="8" t="s">
        <v>19</v>
      </c>
    </row>
    <row r="70" spans="2:10" ht="23.25" x14ac:dyDescent="0.25">
      <c r="B70" s="3" t="s">
        <v>86</v>
      </c>
      <c r="C70" s="59" t="s">
        <v>87</v>
      </c>
      <c r="D70" s="17">
        <v>0</v>
      </c>
      <c r="E70" s="17">
        <v>0.61899999999999999</v>
      </c>
      <c r="F70" s="5">
        <v>0.61899999999999999</v>
      </c>
      <c r="G70" s="6">
        <v>4333</v>
      </c>
      <c r="H70" s="7" t="s">
        <v>22</v>
      </c>
      <c r="I70" s="8" t="s">
        <v>31</v>
      </c>
      <c r="J70" s="8" t="s">
        <v>31</v>
      </c>
    </row>
    <row r="71" spans="2:10" ht="23.25" x14ac:dyDescent="0.25">
      <c r="B71" s="28"/>
      <c r="C71" s="60" t="s">
        <v>88</v>
      </c>
      <c r="D71" s="16">
        <v>0.61899999999999999</v>
      </c>
      <c r="E71" s="16">
        <v>1.095</v>
      </c>
      <c r="F71" s="16">
        <v>0.47599999999999998</v>
      </c>
      <c r="G71" s="30">
        <v>3332</v>
      </c>
      <c r="H71" s="31" t="s">
        <v>22</v>
      </c>
      <c r="I71" s="8" t="s">
        <v>89</v>
      </c>
      <c r="J71" s="8" t="s">
        <v>90</v>
      </c>
    </row>
    <row r="72" spans="2:10" x14ac:dyDescent="0.25">
      <c r="B72" s="28"/>
      <c r="C72" s="29"/>
      <c r="D72" s="16">
        <v>1.095</v>
      </c>
      <c r="E72" s="16">
        <v>1.214</v>
      </c>
      <c r="F72" s="16">
        <v>0.11899999999999999</v>
      </c>
      <c r="G72" s="30">
        <v>833</v>
      </c>
      <c r="H72" s="31" t="s">
        <v>22</v>
      </c>
      <c r="I72" s="8" t="s">
        <v>89</v>
      </c>
      <c r="J72" s="8" t="s">
        <v>90</v>
      </c>
    </row>
    <row r="73" spans="2:10" x14ac:dyDescent="0.25">
      <c r="B73" s="28"/>
      <c r="C73" s="29"/>
      <c r="D73" s="16">
        <v>1.214</v>
      </c>
      <c r="E73" s="16">
        <v>4.1790000000000003</v>
      </c>
      <c r="F73" s="16">
        <v>2.9649999999999999</v>
      </c>
      <c r="G73" s="30">
        <v>18905</v>
      </c>
      <c r="H73" s="31" t="s">
        <v>22</v>
      </c>
      <c r="I73" s="8" t="s">
        <v>89</v>
      </c>
      <c r="J73" s="8" t="s">
        <v>90</v>
      </c>
    </row>
    <row r="74" spans="2:10" x14ac:dyDescent="0.25">
      <c r="B74" s="28"/>
      <c r="C74" s="29"/>
      <c r="D74" s="16">
        <v>4.1790000000000003</v>
      </c>
      <c r="E74" s="16">
        <v>4.6270000000000007</v>
      </c>
      <c r="F74" s="16">
        <v>0.44800000000000001</v>
      </c>
      <c r="G74" s="30">
        <v>3136</v>
      </c>
      <c r="H74" s="31" t="s">
        <v>22</v>
      </c>
      <c r="I74" s="8" t="s">
        <v>89</v>
      </c>
      <c r="J74" s="8" t="s">
        <v>90</v>
      </c>
    </row>
    <row r="75" spans="2:10" x14ac:dyDescent="0.25">
      <c r="B75" s="28"/>
      <c r="C75" s="34" t="s">
        <v>91</v>
      </c>
      <c r="D75" s="16">
        <v>0</v>
      </c>
      <c r="E75" s="16">
        <v>0.11600000000000001</v>
      </c>
      <c r="F75" s="16">
        <v>0.11600000000000001</v>
      </c>
      <c r="G75" s="30">
        <v>870</v>
      </c>
      <c r="H75" s="31" t="s">
        <v>22</v>
      </c>
      <c r="I75" s="8" t="s">
        <v>89</v>
      </c>
      <c r="J75" s="8" t="s">
        <v>90</v>
      </c>
    </row>
    <row r="76" spans="2:10" x14ac:dyDescent="0.25">
      <c r="B76" s="9"/>
      <c r="C76" s="10" t="s">
        <v>92</v>
      </c>
      <c r="D76" s="11">
        <v>0</v>
      </c>
      <c r="E76" s="11">
        <v>0.11</v>
      </c>
      <c r="F76" s="61">
        <v>0.11</v>
      </c>
      <c r="G76" s="62">
        <v>440</v>
      </c>
      <c r="H76" s="13" t="s">
        <v>93</v>
      </c>
      <c r="I76" s="8" t="s">
        <v>89</v>
      </c>
      <c r="J76" s="8" t="s">
        <v>90</v>
      </c>
    </row>
    <row r="77" spans="2:10" x14ac:dyDescent="0.25">
      <c r="B77" s="3" t="s">
        <v>94</v>
      </c>
      <c r="C77" s="14" t="s">
        <v>95</v>
      </c>
      <c r="D77" s="25">
        <v>0</v>
      </c>
      <c r="E77" s="25">
        <v>0.16300000000000001</v>
      </c>
      <c r="F77" s="5">
        <v>0.16300000000000001</v>
      </c>
      <c r="G77" s="6">
        <v>717</v>
      </c>
      <c r="H77" s="7" t="s">
        <v>15</v>
      </c>
      <c r="I77" s="8" t="s">
        <v>19</v>
      </c>
      <c r="J77" s="8" t="s">
        <v>19</v>
      </c>
    </row>
    <row r="78" spans="2:10" x14ac:dyDescent="0.25">
      <c r="B78" s="3" t="s">
        <v>96</v>
      </c>
      <c r="C78" s="14" t="s">
        <v>97</v>
      </c>
      <c r="D78" s="17">
        <v>0</v>
      </c>
      <c r="E78" s="17">
        <v>0.74</v>
      </c>
      <c r="F78" s="5">
        <v>0.74</v>
      </c>
      <c r="G78" s="6">
        <v>5180</v>
      </c>
      <c r="H78" s="7" t="s">
        <v>22</v>
      </c>
      <c r="I78" s="8" t="s">
        <v>31</v>
      </c>
      <c r="J78" s="8" t="s">
        <v>31</v>
      </c>
    </row>
    <row r="79" spans="2:10" x14ac:dyDescent="0.25">
      <c r="B79" s="34"/>
      <c r="C79" s="34" t="s">
        <v>98</v>
      </c>
      <c r="D79" s="16">
        <v>0</v>
      </c>
      <c r="E79" s="16">
        <v>0.15</v>
      </c>
      <c r="F79" s="16">
        <v>0.15</v>
      </c>
      <c r="G79" s="30">
        <v>525</v>
      </c>
      <c r="H79" s="31" t="s">
        <v>22</v>
      </c>
      <c r="I79" s="8" t="s">
        <v>31</v>
      </c>
      <c r="J79" s="8" t="s">
        <v>31</v>
      </c>
    </row>
    <row r="80" spans="2:10" x14ac:dyDescent="0.25">
      <c r="B80" s="63"/>
      <c r="C80" s="37"/>
      <c r="D80" s="16">
        <v>0.15</v>
      </c>
      <c r="E80" s="16">
        <v>0.27200000000000002</v>
      </c>
      <c r="F80" s="16">
        <v>0.122</v>
      </c>
      <c r="G80" s="30">
        <v>366</v>
      </c>
      <c r="H80" s="39" t="s">
        <v>15</v>
      </c>
      <c r="I80" s="8" t="s">
        <v>31</v>
      </c>
      <c r="J80" s="8" t="s">
        <v>31</v>
      </c>
    </row>
    <row r="81" spans="2:10" x14ac:dyDescent="0.25">
      <c r="B81" s="64" t="s">
        <v>99</v>
      </c>
      <c r="C81" s="65" t="s">
        <v>100</v>
      </c>
      <c r="D81" s="5">
        <v>0</v>
      </c>
      <c r="E81" s="5">
        <v>2.5999999999999999E-2</v>
      </c>
      <c r="F81" s="5">
        <v>2.5999999999999999E-2</v>
      </c>
      <c r="G81" s="6">
        <v>78</v>
      </c>
      <c r="H81" s="7" t="s">
        <v>15</v>
      </c>
      <c r="I81" s="8" t="s">
        <v>19</v>
      </c>
      <c r="J81" s="8" t="s">
        <v>19</v>
      </c>
    </row>
    <row r="82" spans="2:10" x14ac:dyDescent="0.25">
      <c r="B82" s="66"/>
      <c r="C82" s="67"/>
      <c r="D82" s="16">
        <v>2.5999999999999999E-2</v>
      </c>
      <c r="E82" s="16">
        <v>3.4999999999999996E-2</v>
      </c>
      <c r="F82" s="16">
        <v>8.9999999999999993E-3</v>
      </c>
      <c r="G82" s="30">
        <v>27</v>
      </c>
      <c r="H82" s="31" t="s">
        <v>22</v>
      </c>
      <c r="I82" s="8" t="s">
        <v>19</v>
      </c>
      <c r="J82" s="8" t="s">
        <v>19</v>
      </c>
    </row>
    <row r="83" spans="2:10" x14ac:dyDescent="0.25">
      <c r="B83" s="68"/>
      <c r="C83" s="69" t="s">
        <v>101</v>
      </c>
      <c r="D83" s="32">
        <v>3.4999999999999996E-2</v>
      </c>
      <c r="E83" s="32">
        <v>0.11199999999999999</v>
      </c>
      <c r="F83" s="11">
        <v>7.6999999999999999E-2</v>
      </c>
      <c r="G83" s="12">
        <v>462</v>
      </c>
      <c r="H83" s="13" t="s">
        <v>22</v>
      </c>
      <c r="I83" s="8" t="s">
        <v>16</v>
      </c>
      <c r="J83" s="8" t="s">
        <v>16</v>
      </c>
    </row>
    <row r="84" spans="2:10" x14ac:dyDescent="0.25">
      <c r="B84" s="44" t="s">
        <v>102</v>
      </c>
      <c r="C84" s="24" t="s">
        <v>103</v>
      </c>
      <c r="D84" s="25">
        <v>0</v>
      </c>
      <c r="E84" s="25">
        <v>7.0999999999999994E-2</v>
      </c>
      <c r="F84" s="25">
        <v>7.0999999999999994E-2</v>
      </c>
      <c r="G84" s="26">
        <v>213</v>
      </c>
      <c r="H84" s="27" t="s">
        <v>15</v>
      </c>
      <c r="I84" s="8" t="s">
        <v>19</v>
      </c>
      <c r="J84" s="8" t="s">
        <v>19</v>
      </c>
    </row>
    <row r="85" spans="2:10" x14ac:dyDescent="0.25">
      <c r="B85" s="3" t="s">
        <v>104</v>
      </c>
      <c r="C85" s="14" t="s">
        <v>105</v>
      </c>
      <c r="D85" s="5">
        <v>0</v>
      </c>
      <c r="E85" s="5">
        <v>0.16800000000000001</v>
      </c>
      <c r="F85" s="5">
        <v>0.16800000000000001</v>
      </c>
      <c r="G85" s="6">
        <v>588</v>
      </c>
      <c r="H85" s="7" t="s">
        <v>15</v>
      </c>
      <c r="I85" s="8" t="s">
        <v>19</v>
      </c>
      <c r="J85" s="8" t="s">
        <v>19</v>
      </c>
    </row>
    <row r="86" spans="2:10" x14ac:dyDescent="0.25">
      <c r="B86" s="9"/>
      <c r="C86" s="20"/>
      <c r="D86" s="11">
        <v>0.16800000000000001</v>
      </c>
      <c r="E86" s="11">
        <v>0.34599999999999997</v>
      </c>
      <c r="F86" s="11">
        <v>0.17799999999999999</v>
      </c>
      <c r="G86" s="12">
        <v>712</v>
      </c>
      <c r="H86" s="13" t="s">
        <v>15</v>
      </c>
      <c r="I86" s="8" t="s">
        <v>19</v>
      </c>
      <c r="J86" s="8" t="s">
        <v>19</v>
      </c>
    </row>
    <row r="87" spans="2:10" x14ac:dyDescent="0.25">
      <c r="B87" s="3" t="s">
        <v>106</v>
      </c>
      <c r="C87" s="14" t="s">
        <v>107</v>
      </c>
      <c r="D87" s="5">
        <v>0</v>
      </c>
      <c r="E87" s="5">
        <v>0.11600000000000001</v>
      </c>
      <c r="F87" s="5">
        <v>0.11600000000000001</v>
      </c>
      <c r="G87" s="6">
        <v>696</v>
      </c>
      <c r="H87" s="7" t="s">
        <v>15</v>
      </c>
      <c r="I87" s="8" t="s">
        <v>19</v>
      </c>
      <c r="J87" s="8" t="s">
        <v>19</v>
      </c>
    </row>
    <row r="88" spans="2:10" x14ac:dyDescent="0.25">
      <c r="B88" s="70"/>
      <c r="C88" s="45"/>
      <c r="D88" s="16">
        <v>0.11600000000000001</v>
      </c>
      <c r="E88" s="16">
        <v>0.20100000000000001</v>
      </c>
      <c r="F88" s="46">
        <v>8.5000000000000006E-2</v>
      </c>
      <c r="G88" s="71">
        <v>340</v>
      </c>
      <c r="H88" s="31" t="s">
        <v>15</v>
      </c>
      <c r="I88" s="8" t="s">
        <v>19</v>
      </c>
      <c r="J88" s="8" t="s">
        <v>19</v>
      </c>
    </row>
    <row r="89" spans="2:10" x14ac:dyDescent="0.25">
      <c r="B89" s="9"/>
      <c r="C89" s="20"/>
      <c r="D89" s="11">
        <v>0.20100000000000001</v>
      </c>
      <c r="E89" s="11">
        <v>0.38400000000000001</v>
      </c>
      <c r="F89" s="11">
        <v>0.183</v>
      </c>
      <c r="G89" s="12">
        <v>549</v>
      </c>
      <c r="H89" s="13" t="s">
        <v>18</v>
      </c>
      <c r="I89" s="8" t="s">
        <v>19</v>
      </c>
      <c r="J89" s="8" t="s">
        <v>19</v>
      </c>
    </row>
    <row r="90" spans="2:10" x14ac:dyDescent="0.25">
      <c r="B90" s="3" t="s">
        <v>108</v>
      </c>
      <c r="C90" s="40" t="s">
        <v>109</v>
      </c>
      <c r="D90" s="5">
        <v>0</v>
      </c>
      <c r="E90" s="5">
        <v>0.125</v>
      </c>
      <c r="F90" s="5">
        <v>0.125</v>
      </c>
      <c r="G90" s="6">
        <v>750</v>
      </c>
      <c r="H90" s="7" t="s">
        <v>22</v>
      </c>
      <c r="I90" s="8" t="s">
        <v>16</v>
      </c>
      <c r="J90" s="8" t="s">
        <v>16</v>
      </c>
    </row>
    <row r="91" spans="2:10" x14ac:dyDescent="0.25">
      <c r="B91" s="9"/>
      <c r="C91" s="43"/>
      <c r="D91" s="32">
        <v>0.125</v>
      </c>
      <c r="E91" s="32">
        <v>0.27500000000000002</v>
      </c>
      <c r="F91" s="11">
        <v>0.15</v>
      </c>
      <c r="G91" s="12">
        <v>600</v>
      </c>
      <c r="H91" s="13" t="s">
        <v>15</v>
      </c>
      <c r="I91" s="8" t="s">
        <v>16</v>
      </c>
      <c r="J91" s="8" t="s">
        <v>16</v>
      </c>
    </row>
    <row r="92" spans="2:10" x14ac:dyDescent="0.25">
      <c r="B92" s="3" t="s">
        <v>110</v>
      </c>
      <c r="C92" s="14" t="s">
        <v>111</v>
      </c>
      <c r="D92" s="5">
        <v>0</v>
      </c>
      <c r="E92" s="5">
        <v>0.111</v>
      </c>
      <c r="F92" s="5">
        <v>0.111</v>
      </c>
      <c r="G92" s="6">
        <v>400</v>
      </c>
      <c r="H92" s="7" t="s">
        <v>15</v>
      </c>
      <c r="I92" s="8" t="s">
        <v>19</v>
      </c>
      <c r="J92" s="8" t="s">
        <v>19</v>
      </c>
    </row>
    <row r="93" spans="2:10" x14ac:dyDescent="0.25">
      <c r="B93" s="9"/>
      <c r="C93" s="20"/>
      <c r="D93" s="11">
        <v>0.111</v>
      </c>
      <c r="E93" s="11">
        <v>0.28599999999999998</v>
      </c>
      <c r="F93" s="11">
        <v>0.17499999999999999</v>
      </c>
      <c r="G93" s="12">
        <v>630</v>
      </c>
      <c r="H93" s="13" t="s">
        <v>15</v>
      </c>
      <c r="I93" s="8" t="s">
        <v>19</v>
      </c>
      <c r="J93" s="8" t="s">
        <v>19</v>
      </c>
    </row>
    <row r="94" spans="2:10" x14ac:dyDescent="0.25">
      <c r="B94" s="3" t="s">
        <v>112</v>
      </c>
      <c r="C94" s="14" t="s">
        <v>113</v>
      </c>
      <c r="D94" s="17">
        <v>0</v>
      </c>
      <c r="E94" s="17">
        <v>0.27</v>
      </c>
      <c r="F94" s="17">
        <f>E94-D94</f>
        <v>0.27</v>
      </c>
      <c r="G94" s="33">
        <f>F94*6*1000</f>
        <v>1620</v>
      </c>
      <c r="H94" s="7" t="s">
        <v>22</v>
      </c>
      <c r="I94" s="8" t="s">
        <v>16</v>
      </c>
      <c r="J94" s="8" t="s">
        <v>16</v>
      </c>
    </row>
    <row r="95" spans="2:10" x14ac:dyDescent="0.25">
      <c r="B95" s="44"/>
      <c r="C95" s="4" t="s">
        <v>114</v>
      </c>
      <c r="D95" s="17">
        <v>0.27</v>
      </c>
      <c r="E95" s="17">
        <v>0.31</v>
      </c>
      <c r="F95" s="17">
        <f>E95-D95</f>
        <v>3.999999999999998E-2</v>
      </c>
      <c r="G95" s="33">
        <f>F95*6*1000</f>
        <v>239.99999999999989</v>
      </c>
      <c r="H95" s="19" t="s">
        <v>22</v>
      </c>
      <c r="I95" s="8" t="s">
        <v>31</v>
      </c>
      <c r="J95" s="8" t="s">
        <v>31</v>
      </c>
    </row>
    <row r="96" spans="2:10" x14ac:dyDescent="0.25">
      <c r="B96" s="28"/>
      <c r="C96" s="29"/>
      <c r="D96" s="16">
        <v>0.312</v>
      </c>
      <c r="E96" s="16">
        <v>0.57299999999999995</v>
      </c>
      <c r="F96" s="16">
        <v>0.26100000000000001</v>
      </c>
      <c r="G96" s="30">
        <v>1305</v>
      </c>
      <c r="H96" s="31" t="s">
        <v>22</v>
      </c>
      <c r="I96" s="8" t="s">
        <v>31</v>
      </c>
      <c r="J96" s="8" t="s">
        <v>31</v>
      </c>
    </row>
    <row r="97" spans="2:10" x14ac:dyDescent="0.25">
      <c r="B97" s="9"/>
      <c r="C97" s="20"/>
      <c r="D97" s="32">
        <v>0.57299999999999995</v>
      </c>
      <c r="E97" s="32">
        <v>0.6399999999999999</v>
      </c>
      <c r="F97" s="11">
        <v>6.7000000000000004E-2</v>
      </c>
      <c r="G97" s="12">
        <v>335</v>
      </c>
      <c r="H97" s="13" t="s">
        <v>22</v>
      </c>
      <c r="I97" s="8" t="s">
        <v>31</v>
      </c>
      <c r="J97" s="8" t="s">
        <v>31</v>
      </c>
    </row>
    <row r="98" spans="2:10" x14ac:dyDescent="0.25">
      <c r="B98" s="3" t="s">
        <v>115</v>
      </c>
      <c r="C98" s="24" t="s">
        <v>116</v>
      </c>
      <c r="D98" s="25">
        <v>0</v>
      </c>
      <c r="E98" s="25">
        <v>5.8000000000000003E-2</v>
      </c>
      <c r="F98" s="25">
        <v>5.8000000000000003E-2</v>
      </c>
      <c r="G98" s="26">
        <v>174</v>
      </c>
      <c r="H98" s="27" t="s">
        <v>15</v>
      </c>
      <c r="I98" s="8" t="s">
        <v>19</v>
      </c>
      <c r="J98" s="8" t="s">
        <v>19</v>
      </c>
    </row>
    <row r="99" spans="2:10" x14ac:dyDescent="0.25">
      <c r="B99" s="3" t="s">
        <v>117</v>
      </c>
      <c r="C99" s="4" t="s">
        <v>118</v>
      </c>
      <c r="D99" s="21">
        <v>0</v>
      </c>
      <c r="E99" s="21">
        <v>0.04</v>
      </c>
      <c r="F99" s="17">
        <v>0.04</v>
      </c>
      <c r="G99" s="18">
        <v>120</v>
      </c>
      <c r="H99" s="19" t="s">
        <v>15</v>
      </c>
      <c r="I99" s="8" t="s">
        <v>19</v>
      </c>
      <c r="J99" s="8" t="s">
        <v>19</v>
      </c>
    </row>
    <row r="100" spans="2:10" x14ac:dyDescent="0.25">
      <c r="B100" s="3" t="s">
        <v>119</v>
      </c>
      <c r="C100" s="14" t="s">
        <v>586</v>
      </c>
      <c r="D100" s="17">
        <v>0</v>
      </c>
      <c r="E100" s="17">
        <v>0.311</v>
      </c>
      <c r="F100" s="5">
        <v>0.311</v>
      </c>
      <c r="G100" s="6">
        <v>2799</v>
      </c>
      <c r="H100" s="7" t="s">
        <v>22</v>
      </c>
      <c r="I100" s="8" t="s">
        <v>89</v>
      </c>
      <c r="J100" s="8" t="s">
        <v>90</v>
      </c>
    </row>
    <row r="101" spans="2:10" x14ac:dyDescent="0.25">
      <c r="B101" s="28"/>
      <c r="C101" s="29"/>
      <c r="D101" s="16">
        <v>0.311</v>
      </c>
      <c r="E101" s="16">
        <v>0.47099999999999997</v>
      </c>
      <c r="F101" s="16">
        <v>0.16</v>
      </c>
      <c r="G101" s="30">
        <v>1280</v>
      </c>
      <c r="H101" s="31" t="s">
        <v>22</v>
      </c>
      <c r="I101" s="8" t="s">
        <v>89</v>
      </c>
      <c r="J101" s="8" t="s">
        <v>90</v>
      </c>
    </row>
    <row r="102" spans="2:10" x14ac:dyDescent="0.25">
      <c r="B102" s="28"/>
      <c r="C102" s="29"/>
      <c r="D102" s="16">
        <v>0.47099999999999997</v>
      </c>
      <c r="E102" s="16">
        <v>0.70599999999999996</v>
      </c>
      <c r="F102" s="16">
        <v>0.23499999999999999</v>
      </c>
      <c r="G102" s="30">
        <v>1880</v>
      </c>
      <c r="H102" s="31" t="s">
        <v>22</v>
      </c>
      <c r="I102" s="8" t="s">
        <v>89</v>
      </c>
      <c r="J102" s="8" t="s">
        <v>90</v>
      </c>
    </row>
    <row r="103" spans="2:10" x14ac:dyDescent="0.25">
      <c r="B103" s="36"/>
      <c r="C103" s="37"/>
      <c r="D103" s="16">
        <v>0.70599999999999996</v>
      </c>
      <c r="E103" s="16">
        <v>1.2309999999999999</v>
      </c>
      <c r="F103" s="32">
        <v>0.52500000000000002</v>
      </c>
      <c r="G103" s="38">
        <v>4200</v>
      </c>
      <c r="H103" s="39" t="s">
        <v>22</v>
      </c>
      <c r="I103" s="8" t="s">
        <v>89</v>
      </c>
      <c r="J103" s="8" t="s">
        <v>90</v>
      </c>
    </row>
    <row r="104" spans="2:10" x14ac:dyDescent="0.25">
      <c r="B104" s="9"/>
      <c r="C104" s="10" t="s">
        <v>120</v>
      </c>
      <c r="D104" s="11">
        <v>0</v>
      </c>
      <c r="E104" s="11">
        <v>3.2000000000000001E-2</v>
      </c>
      <c r="F104" s="11">
        <v>3.2000000000000001E-2</v>
      </c>
      <c r="G104" s="12">
        <v>192</v>
      </c>
      <c r="H104" s="13" t="s">
        <v>22</v>
      </c>
      <c r="I104" s="8" t="s">
        <v>89</v>
      </c>
      <c r="J104" s="8" t="s">
        <v>90</v>
      </c>
    </row>
    <row r="105" spans="2:10" x14ac:dyDescent="0.25">
      <c r="B105" s="3" t="s">
        <v>121</v>
      </c>
      <c r="C105" s="72" t="s">
        <v>122</v>
      </c>
      <c r="D105" s="73">
        <v>0</v>
      </c>
      <c r="E105" s="73">
        <v>0.59199999999999997</v>
      </c>
      <c r="F105" s="73">
        <v>0.59199999999999997</v>
      </c>
      <c r="G105" s="74">
        <v>2605</v>
      </c>
      <c r="H105" s="75" t="s">
        <v>22</v>
      </c>
      <c r="I105" s="8" t="s">
        <v>19</v>
      </c>
      <c r="J105" s="8" t="s">
        <v>19</v>
      </c>
    </row>
    <row r="106" spans="2:10" x14ac:dyDescent="0.25">
      <c r="B106" s="3" t="s">
        <v>123</v>
      </c>
      <c r="C106" s="14" t="s">
        <v>124</v>
      </c>
      <c r="D106" s="5">
        <v>0</v>
      </c>
      <c r="E106" s="5">
        <v>0.39800000000000002</v>
      </c>
      <c r="F106" s="5">
        <v>0.39800000000000002</v>
      </c>
      <c r="G106" s="6">
        <v>1433</v>
      </c>
      <c r="H106" s="7" t="s">
        <v>15</v>
      </c>
      <c r="I106" s="8" t="s">
        <v>19</v>
      </c>
      <c r="J106" s="8" t="s">
        <v>19</v>
      </c>
    </row>
    <row r="107" spans="2:10" x14ac:dyDescent="0.25">
      <c r="B107" s="9"/>
      <c r="C107" s="10" t="s">
        <v>125</v>
      </c>
      <c r="D107" s="32">
        <v>0</v>
      </c>
      <c r="E107" s="32">
        <v>0.109</v>
      </c>
      <c r="F107" s="11">
        <v>0.109</v>
      </c>
      <c r="G107" s="12">
        <v>327</v>
      </c>
      <c r="H107" s="13" t="s">
        <v>15</v>
      </c>
      <c r="I107" s="8" t="s">
        <v>19</v>
      </c>
      <c r="J107" s="8" t="s">
        <v>19</v>
      </c>
    </row>
    <row r="108" spans="2:10" x14ac:dyDescent="0.25">
      <c r="B108" s="3" t="s">
        <v>126</v>
      </c>
      <c r="C108" s="40" t="s">
        <v>127</v>
      </c>
      <c r="D108" s="5">
        <v>0</v>
      </c>
      <c r="E108" s="5">
        <v>0.03</v>
      </c>
      <c r="F108" s="5">
        <v>0.03</v>
      </c>
      <c r="G108" s="6">
        <v>90</v>
      </c>
      <c r="H108" s="7" t="s">
        <v>15</v>
      </c>
      <c r="I108" s="8" t="s">
        <v>19</v>
      </c>
      <c r="J108" s="8" t="s">
        <v>19</v>
      </c>
    </row>
    <row r="109" spans="2:10" x14ac:dyDescent="0.25">
      <c r="B109" s="15"/>
      <c r="C109" s="76"/>
      <c r="D109" s="16">
        <v>0.03</v>
      </c>
      <c r="E109" s="16">
        <v>4.4999999999999998E-2</v>
      </c>
      <c r="F109" s="17">
        <v>1.4999999999999999E-2</v>
      </c>
      <c r="G109" s="18">
        <v>45</v>
      </c>
      <c r="H109" s="19" t="s">
        <v>22</v>
      </c>
      <c r="I109" s="8" t="s">
        <v>19</v>
      </c>
      <c r="J109" s="8" t="s">
        <v>19</v>
      </c>
    </row>
    <row r="110" spans="2:10" x14ac:dyDescent="0.25">
      <c r="B110" s="28"/>
      <c r="C110" s="29" t="s">
        <v>128</v>
      </c>
      <c r="D110" s="16">
        <v>4.4999999999999998E-2</v>
      </c>
      <c r="E110" s="16">
        <v>9.0999999999999998E-2</v>
      </c>
      <c r="F110" s="16">
        <v>4.5999999999999999E-2</v>
      </c>
      <c r="G110" s="30">
        <v>276</v>
      </c>
      <c r="H110" s="31" t="s">
        <v>22</v>
      </c>
      <c r="I110" s="8" t="s">
        <v>16</v>
      </c>
      <c r="J110" s="8" t="s">
        <v>16</v>
      </c>
    </row>
    <row r="111" spans="2:10" x14ac:dyDescent="0.25">
      <c r="B111" s="9"/>
      <c r="C111" s="20"/>
      <c r="D111" s="32">
        <v>9.0999999999999998E-2</v>
      </c>
      <c r="E111" s="32">
        <v>0.379</v>
      </c>
      <c r="F111" s="11">
        <v>0.28799999999999998</v>
      </c>
      <c r="G111" s="12">
        <v>1152</v>
      </c>
      <c r="H111" s="13" t="s">
        <v>22</v>
      </c>
      <c r="I111" s="8" t="s">
        <v>16</v>
      </c>
      <c r="J111" s="8" t="s">
        <v>16</v>
      </c>
    </row>
    <row r="112" spans="2:10" x14ac:dyDescent="0.25">
      <c r="B112" s="3" t="s">
        <v>129</v>
      </c>
      <c r="C112" s="14" t="s">
        <v>130</v>
      </c>
      <c r="D112" s="25">
        <v>0</v>
      </c>
      <c r="E112" s="25">
        <v>0.48899999999999999</v>
      </c>
      <c r="F112" s="5">
        <v>0.48899999999999999</v>
      </c>
      <c r="G112" s="6">
        <v>2552</v>
      </c>
      <c r="H112" s="7" t="s">
        <v>22</v>
      </c>
      <c r="I112" s="8" t="s">
        <v>16</v>
      </c>
      <c r="J112" s="8" t="s">
        <v>16</v>
      </c>
    </row>
    <row r="113" spans="2:10" x14ac:dyDescent="0.25">
      <c r="B113" s="3" t="s">
        <v>131</v>
      </c>
      <c r="C113" s="14" t="s">
        <v>132</v>
      </c>
      <c r="D113" s="17">
        <v>0</v>
      </c>
      <c r="E113" s="17">
        <v>9.1999999999999998E-2</v>
      </c>
      <c r="F113" s="5">
        <v>9.1999999999999998E-2</v>
      </c>
      <c r="G113" s="6">
        <v>276</v>
      </c>
      <c r="H113" s="7" t="s">
        <v>15</v>
      </c>
      <c r="I113" s="8" t="s">
        <v>19</v>
      </c>
      <c r="J113" s="8" t="s">
        <v>19</v>
      </c>
    </row>
    <row r="114" spans="2:10" x14ac:dyDescent="0.25">
      <c r="B114" s="9"/>
      <c r="C114" s="20"/>
      <c r="D114" s="11">
        <v>9.1999999999999998E-2</v>
      </c>
      <c r="E114" s="11">
        <v>0.186</v>
      </c>
      <c r="F114" s="11">
        <v>9.4E-2</v>
      </c>
      <c r="G114" s="12">
        <v>282</v>
      </c>
      <c r="H114" s="13" t="s">
        <v>15</v>
      </c>
      <c r="I114" s="8" t="s">
        <v>19</v>
      </c>
      <c r="J114" s="8" t="s">
        <v>19</v>
      </c>
    </row>
    <row r="115" spans="2:10" x14ac:dyDescent="0.25">
      <c r="B115" s="3" t="s">
        <v>133</v>
      </c>
      <c r="C115" s="14" t="s">
        <v>587</v>
      </c>
      <c r="D115" s="5">
        <v>0</v>
      </c>
      <c r="E115" s="5">
        <v>0.77200000000000002</v>
      </c>
      <c r="F115" s="5">
        <v>0.77200000000000002</v>
      </c>
      <c r="G115" s="6">
        <v>5790</v>
      </c>
      <c r="H115" s="7" t="s">
        <v>22</v>
      </c>
      <c r="I115" s="8" t="s">
        <v>89</v>
      </c>
      <c r="J115" s="8" t="s">
        <v>90</v>
      </c>
    </row>
    <row r="116" spans="2:10" x14ac:dyDescent="0.25">
      <c r="B116" s="77"/>
      <c r="C116" s="4"/>
      <c r="D116" s="17">
        <v>0.77200000000000002</v>
      </c>
      <c r="E116" s="17">
        <v>1.222</v>
      </c>
      <c r="F116" s="17">
        <v>0.45</v>
      </c>
      <c r="G116" s="18">
        <v>3375</v>
      </c>
      <c r="H116" s="19" t="s">
        <v>22</v>
      </c>
      <c r="I116" s="8" t="s">
        <v>89</v>
      </c>
      <c r="J116" s="8" t="s">
        <v>90</v>
      </c>
    </row>
    <row r="117" spans="2:10" x14ac:dyDescent="0.25">
      <c r="B117" s="28"/>
      <c r="C117" s="78"/>
      <c r="D117" s="16">
        <v>1.222</v>
      </c>
      <c r="E117" s="16">
        <v>1.38</v>
      </c>
      <c r="F117" s="16">
        <v>0.158</v>
      </c>
      <c r="G117" s="30">
        <v>1185</v>
      </c>
      <c r="H117" s="31" t="s">
        <v>22</v>
      </c>
      <c r="I117" s="8" t="s">
        <v>89</v>
      </c>
      <c r="J117" s="8" t="s">
        <v>90</v>
      </c>
    </row>
    <row r="118" spans="2:10" x14ac:dyDescent="0.25">
      <c r="B118" s="10"/>
      <c r="C118" s="20"/>
      <c r="D118" s="11">
        <v>1.38</v>
      </c>
      <c r="E118" s="11">
        <v>1.6919999999999999</v>
      </c>
      <c r="F118" s="11">
        <v>0.312</v>
      </c>
      <c r="G118" s="12">
        <v>2340</v>
      </c>
      <c r="H118" s="13" t="s">
        <v>22</v>
      </c>
      <c r="I118" s="8" t="s">
        <v>89</v>
      </c>
      <c r="J118" s="8" t="s">
        <v>90</v>
      </c>
    </row>
    <row r="119" spans="2:10" x14ac:dyDescent="0.25">
      <c r="B119" s="3" t="s">
        <v>134</v>
      </c>
      <c r="C119" s="14" t="s">
        <v>135</v>
      </c>
      <c r="D119" s="5">
        <v>0</v>
      </c>
      <c r="E119" s="5">
        <v>0.435</v>
      </c>
      <c r="F119" s="5">
        <v>0.435</v>
      </c>
      <c r="G119" s="6">
        <v>1740</v>
      </c>
      <c r="H119" s="7" t="s">
        <v>22</v>
      </c>
      <c r="I119" s="8" t="s">
        <v>16</v>
      </c>
      <c r="J119" s="8" t="s">
        <v>16</v>
      </c>
    </row>
    <row r="120" spans="2:10" x14ac:dyDescent="0.25">
      <c r="B120" s="70"/>
      <c r="C120" s="45"/>
      <c r="D120" s="16">
        <v>0.435</v>
      </c>
      <c r="E120" s="16">
        <v>0.49299999999999999</v>
      </c>
      <c r="F120" s="46">
        <v>5.8000000000000003E-2</v>
      </c>
      <c r="G120" s="71">
        <v>232</v>
      </c>
      <c r="H120" s="79" t="s">
        <v>15</v>
      </c>
      <c r="I120" s="8" t="s">
        <v>19</v>
      </c>
      <c r="J120" s="8" t="s">
        <v>19</v>
      </c>
    </row>
    <row r="121" spans="2:10" x14ac:dyDescent="0.25">
      <c r="B121" s="3" t="s">
        <v>136</v>
      </c>
      <c r="C121" s="14" t="s">
        <v>137</v>
      </c>
      <c r="D121" s="5">
        <v>0</v>
      </c>
      <c r="E121" s="5">
        <v>0.45500000000000002</v>
      </c>
      <c r="F121" s="5">
        <v>0.45500000000000002</v>
      </c>
      <c r="G121" s="33">
        <v>3413</v>
      </c>
      <c r="H121" s="7" t="s">
        <v>22</v>
      </c>
      <c r="I121" s="8" t="s">
        <v>31</v>
      </c>
      <c r="J121" s="8" t="s">
        <v>31</v>
      </c>
    </row>
    <row r="122" spans="2:10" x14ac:dyDescent="0.25">
      <c r="B122" s="15"/>
      <c r="C122" s="4"/>
      <c r="D122" s="16">
        <v>0.45500000000000002</v>
      </c>
      <c r="E122" s="16">
        <v>0.69</v>
      </c>
      <c r="F122" s="17">
        <v>0.23499999999999999</v>
      </c>
      <c r="G122" s="18">
        <v>2820</v>
      </c>
      <c r="H122" s="19" t="s">
        <v>22</v>
      </c>
      <c r="I122" s="8" t="s">
        <v>31</v>
      </c>
      <c r="J122" s="8" t="s">
        <v>31</v>
      </c>
    </row>
    <row r="123" spans="2:10" x14ac:dyDescent="0.25">
      <c r="B123" s="28"/>
      <c r="C123" s="29"/>
      <c r="D123" s="32">
        <v>0.69</v>
      </c>
      <c r="E123" s="32">
        <v>0.71399999999999997</v>
      </c>
      <c r="F123" s="16">
        <v>2.4E-2</v>
      </c>
      <c r="G123" s="30">
        <v>168</v>
      </c>
      <c r="H123" s="31" t="s">
        <v>15</v>
      </c>
      <c r="I123" s="8" t="s">
        <v>81</v>
      </c>
      <c r="J123" s="8" t="s">
        <v>81</v>
      </c>
    </row>
    <row r="124" spans="2:10" x14ac:dyDescent="0.25">
      <c r="B124" s="3" t="s">
        <v>138</v>
      </c>
      <c r="C124" s="24" t="s">
        <v>139</v>
      </c>
      <c r="D124" s="25">
        <v>0</v>
      </c>
      <c r="E124" s="25">
        <v>0.185</v>
      </c>
      <c r="F124" s="25">
        <v>0.185</v>
      </c>
      <c r="G124" s="6">
        <v>555</v>
      </c>
      <c r="H124" s="27" t="s">
        <v>15</v>
      </c>
      <c r="I124" s="8" t="s">
        <v>19</v>
      </c>
      <c r="J124" s="8" t="s">
        <v>19</v>
      </c>
    </row>
    <row r="125" spans="2:10" x14ac:dyDescent="0.25">
      <c r="B125" s="3" t="s">
        <v>140</v>
      </c>
      <c r="C125" s="14" t="s">
        <v>141</v>
      </c>
      <c r="D125" s="17">
        <v>0</v>
      </c>
      <c r="E125" s="17">
        <v>0.315</v>
      </c>
      <c r="F125" s="5">
        <v>0.315</v>
      </c>
      <c r="G125" s="6">
        <v>1103</v>
      </c>
      <c r="H125" s="7" t="s">
        <v>22</v>
      </c>
      <c r="I125" s="8" t="s">
        <v>19</v>
      </c>
      <c r="J125" s="8" t="s">
        <v>19</v>
      </c>
    </row>
    <row r="126" spans="2:10" x14ac:dyDescent="0.25">
      <c r="B126" s="9"/>
      <c r="C126" s="10" t="s">
        <v>142</v>
      </c>
      <c r="D126" s="32">
        <v>0</v>
      </c>
      <c r="E126" s="11">
        <v>7.0000000000000007E-2</v>
      </c>
      <c r="F126" s="16">
        <v>7.0000000000000007E-2</v>
      </c>
      <c r="G126" s="30">
        <v>315</v>
      </c>
      <c r="H126" s="31" t="s">
        <v>22</v>
      </c>
      <c r="I126" s="8" t="s">
        <v>19</v>
      </c>
      <c r="J126" s="8" t="s">
        <v>19</v>
      </c>
    </row>
    <row r="127" spans="2:10" x14ac:dyDescent="0.25">
      <c r="B127" s="3" t="s">
        <v>143</v>
      </c>
      <c r="C127" s="14" t="s">
        <v>144</v>
      </c>
      <c r="D127" s="5">
        <v>0</v>
      </c>
      <c r="E127" s="17">
        <v>2.1999999999999999E-2</v>
      </c>
      <c r="F127" s="5">
        <v>2.1999999999999999E-2</v>
      </c>
      <c r="G127" s="6">
        <v>121</v>
      </c>
      <c r="H127" s="7" t="s">
        <v>22</v>
      </c>
      <c r="I127" s="8" t="s">
        <v>16</v>
      </c>
      <c r="J127" s="8" t="s">
        <v>16</v>
      </c>
    </row>
    <row r="128" spans="2:10" x14ac:dyDescent="0.25">
      <c r="B128" s="28"/>
      <c r="C128" s="29"/>
      <c r="D128" s="16">
        <v>2.1999999999999999E-2</v>
      </c>
      <c r="E128" s="16">
        <v>0.17599999999999999</v>
      </c>
      <c r="F128" s="16">
        <v>0.154</v>
      </c>
      <c r="G128" s="18">
        <v>847</v>
      </c>
      <c r="H128" s="31" t="s">
        <v>22</v>
      </c>
      <c r="I128" s="8" t="s">
        <v>16</v>
      </c>
      <c r="J128" s="8" t="s">
        <v>16</v>
      </c>
    </row>
    <row r="129" spans="2:10" x14ac:dyDescent="0.25">
      <c r="B129" s="36"/>
      <c r="C129" s="20"/>
      <c r="D129" s="11">
        <v>0.17599999999999999</v>
      </c>
      <c r="E129" s="11">
        <v>0.36099999999999999</v>
      </c>
      <c r="F129" s="16">
        <v>0.185</v>
      </c>
      <c r="G129" s="30">
        <v>1018</v>
      </c>
      <c r="H129" s="31" t="s">
        <v>22</v>
      </c>
      <c r="I129" s="8" t="s">
        <v>16</v>
      </c>
      <c r="J129" s="8" t="s">
        <v>16</v>
      </c>
    </row>
    <row r="130" spans="2:10" x14ac:dyDescent="0.25">
      <c r="B130" s="3" t="s">
        <v>145</v>
      </c>
      <c r="C130" s="80" t="s">
        <v>146</v>
      </c>
      <c r="D130" s="21">
        <v>0</v>
      </c>
      <c r="E130" s="21">
        <v>0.15</v>
      </c>
      <c r="F130" s="25">
        <v>0.15</v>
      </c>
      <c r="G130" s="26">
        <v>450</v>
      </c>
      <c r="H130" s="27" t="s">
        <v>15</v>
      </c>
      <c r="I130" s="8" t="s">
        <v>19</v>
      </c>
      <c r="J130" s="8" t="s">
        <v>19</v>
      </c>
    </row>
    <row r="131" spans="2:10" x14ac:dyDescent="0.25">
      <c r="B131" s="3" t="s">
        <v>147</v>
      </c>
      <c r="C131" s="14" t="s">
        <v>148</v>
      </c>
      <c r="D131" s="5">
        <v>0</v>
      </c>
      <c r="E131" s="5">
        <v>9.2999999999999999E-2</v>
      </c>
      <c r="F131" s="5">
        <v>9.2999999999999999E-2</v>
      </c>
      <c r="G131" s="6">
        <v>326</v>
      </c>
      <c r="H131" s="7" t="s">
        <v>22</v>
      </c>
      <c r="I131" s="8" t="s">
        <v>19</v>
      </c>
      <c r="J131" s="8" t="s">
        <v>19</v>
      </c>
    </row>
    <row r="132" spans="2:10" x14ac:dyDescent="0.25">
      <c r="B132" s="9"/>
      <c r="C132" s="20"/>
      <c r="D132" s="11">
        <v>9.2999999999999999E-2</v>
      </c>
      <c r="E132" s="11">
        <v>0.19500000000000001</v>
      </c>
      <c r="F132" s="11">
        <v>0.10199999999999999</v>
      </c>
      <c r="G132" s="12">
        <v>357</v>
      </c>
      <c r="H132" s="13" t="s">
        <v>15</v>
      </c>
      <c r="I132" s="8" t="s">
        <v>19</v>
      </c>
      <c r="J132" s="8" t="s">
        <v>19</v>
      </c>
    </row>
    <row r="133" spans="2:10" x14ac:dyDescent="0.25">
      <c r="B133" s="3" t="s">
        <v>149</v>
      </c>
      <c r="C133" s="40" t="s">
        <v>150</v>
      </c>
      <c r="D133" s="5">
        <v>0</v>
      </c>
      <c r="E133" s="5">
        <v>0.215</v>
      </c>
      <c r="F133" s="5">
        <v>0.215</v>
      </c>
      <c r="G133" s="6">
        <v>860</v>
      </c>
      <c r="H133" s="7" t="s">
        <v>15</v>
      </c>
      <c r="I133" s="8" t="s">
        <v>81</v>
      </c>
      <c r="J133" s="8" t="s">
        <v>81</v>
      </c>
    </row>
    <row r="134" spans="2:10" x14ac:dyDescent="0.25">
      <c r="B134" s="28"/>
      <c r="C134" s="41"/>
      <c r="D134" s="32">
        <v>0.35499999999999998</v>
      </c>
      <c r="E134" s="11">
        <v>0.51</v>
      </c>
      <c r="F134" s="16">
        <v>0.155</v>
      </c>
      <c r="G134" s="30">
        <v>930</v>
      </c>
      <c r="H134" s="31" t="s">
        <v>151</v>
      </c>
      <c r="I134" s="8" t="s">
        <v>81</v>
      </c>
      <c r="J134" s="8" t="s">
        <v>81</v>
      </c>
    </row>
    <row r="135" spans="2:10" x14ac:dyDescent="0.25">
      <c r="B135" s="3" t="s">
        <v>152</v>
      </c>
      <c r="C135" s="14" t="s">
        <v>153</v>
      </c>
      <c r="D135" s="5">
        <v>0</v>
      </c>
      <c r="E135" s="17">
        <v>0.16</v>
      </c>
      <c r="F135" s="5">
        <v>0.16</v>
      </c>
      <c r="G135" s="6">
        <v>560</v>
      </c>
      <c r="H135" s="7" t="s">
        <v>15</v>
      </c>
      <c r="I135" s="8" t="s">
        <v>19</v>
      </c>
      <c r="J135" s="8" t="s">
        <v>19</v>
      </c>
    </row>
    <row r="136" spans="2:10" x14ac:dyDescent="0.25">
      <c r="B136" s="9"/>
      <c r="C136" s="20" t="s">
        <v>154</v>
      </c>
      <c r="D136" s="11">
        <v>0</v>
      </c>
      <c r="E136" s="11">
        <v>0.05</v>
      </c>
      <c r="F136" s="11">
        <v>0.05</v>
      </c>
      <c r="G136" s="12">
        <v>175</v>
      </c>
      <c r="H136" s="13" t="s">
        <v>15</v>
      </c>
      <c r="I136" s="8" t="s">
        <v>19</v>
      </c>
      <c r="J136" s="8" t="s">
        <v>19</v>
      </c>
    </row>
    <row r="137" spans="2:10" x14ac:dyDescent="0.25">
      <c r="B137" s="3" t="s">
        <v>155</v>
      </c>
      <c r="C137" s="14" t="s">
        <v>156</v>
      </c>
      <c r="D137" s="5">
        <v>0</v>
      </c>
      <c r="E137" s="5">
        <v>0.435</v>
      </c>
      <c r="F137" s="5">
        <v>0.435</v>
      </c>
      <c r="G137" s="6">
        <v>2001</v>
      </c>
      <c r="H137" s="7" t="s">
        <v>22</v>
      </c>
      <c r="I137" s="8" t="s">
        <v>31</v>
      </c>
      <c r="J137" s="8" t="s">
        <v>31</v>
      </c>
    </row>
    <row r="138" spans="2:10" x14ac:dyDescent="0.25">
      <c r="B138" s="28"/>
      <c r="C138" s="29"/>
      <c r="D138" s="16">
        <v>0.435</v>
      </c>
      <c r="E138" s="16">
        <v>1.4870000000000001</v>
      </c>
      <c r="F138" s="16">
        <v>1.052</v>
      </c>
      <c r="G138" s="30">
        <v>5850</v>
      </c>
      <c r="H138" s="31" t="s">
        <v>22</v>
      </c>
      <c r="I138" s="8" t="s">
        <v>31</v>
      </c>
      <c r="J138" s="8" t="s">
        <v>31</v>
      </c>
    </row>
    <row r="139" spans="2:10" x14ac:dyDescent="0.25">
      <c r="B139" s="3" t="s">
        <v>157</v>
      </c>
      <c r="C139" s="81" t="s">
        <v>158</v>
      </c>
      <c r="D139" s="5">
        <v>0</v>
      </c>
      <c r="E139" s="5">
        <v>0.09</v>
      </c>
      <c r="F139" s="5">
        <v>0.09</v>
      </c>
      <c r="G139" s="6">
        <v>315</v>
      </c>
      <c r="H139" s="7" t="s">
        <v>22</v>
      </c>
      <c r="I139" s="8" t="s">
        <v>19</v>
      </c>
      <c r="J139" s="8" t="s">
        <v>19</v>
      </c>
    </row>
    <row r="140" spans="2:10" x14ac:dyDescent="0.25">
      <c r="B140" s="70"/>
      <c r="C140" s="82"/>
      <c r="D140" s="16">
        <v>0.09</v>
      </c>
      <c r="E140" s="16">
        <v>0.125</v>
      </c>
      <c r="F140" s="16">
        <v>3.5000000000000003E-2</v>
      </c>
      <c r="G140" s="30">
        <v>123</v>
      </c>
      <c r="H140" s="79" t="s">
        <v>22</v>
      </c>
      <c r="I140" s="8" t="s">
        <v>19</v>
      </c>
      <c r="J140" s="8" t="s">
        <v>19</v>
      </c>
    </row>
    <row r="141" spans="2:10" x14ac:dyDescent="0.25">
      <c r="B141" s="9"/>
      <c r="C141" s="83"/>
      <c r="D141" s="11">
        <v>0.125</v>
      </c>
      <c r="E141" s="32">
        <v>0.245</v>
      </c>
      <c r="F141" s="11">
        <v>0.12</v>
      </c>
      <c r="G141" s="12">
        <v>420</v>
      </c>
      <c r="H141" s="13" t="s">
        <v>15</v>
      </c>
      <c r="I141" s="8" t="s">
        <v>19</v>
      </c>
      <c r="J141" s="8" t="s">
        <v>19</v>
      </c>
    </row>
    <row r="142" spans="2:10" x14ac:dyDescent="0.25">
      <c r="B142" s="3" t="s">
        <v>159</v>
      </c>
      <c r="C142" s="82" t="s">
        <v>160</v>
      </c>
      <c r="D142" s="25">
        <v>0</v>
      </c>
      <c r="E142" s="25">
        <v>0.26900000000000002</v>
      </c>
      <c r="F142" s="25">
        <v>0.26900000000000002</v>
      </c>
      <c r="G142" s="26">
        <v>942</v>
      </c>
      <c r="H142" s="27" t="s">
        <v>15</v>
      </c>
      <c r="I142" s="8" t="s">
        <v>19</v>
      </c>
      <c r="J142" s="8" t="s">
        <v>19</v>
      </c>
    </row>
    <row r="143" spans="2:10" x14ac:dyDescent="0.25">
      <c r="B143" s="3" t="s">
        <v>161</v>
      </c>
      <c r="C143" s="81" t="s">
        <v>162</v>
      </c>
      <c r="D143" s="16">
        <v>0</v>
      </c>
      <c r="E143" s="16">
        <v>0.1</v>
      </c>
      <c r="F143" s="17">
        <v>0.1</v>
      </c>
      <c r="G143" s="18">
        <v>300</v>
      </c>
      <c r="H143" s="19" t="s">
        <v>15</v>
      </c>
      <c r="I143" s="8" t="s">
        <v>19</v>
      </c>
      <c r="J143" s="8" t="s">
        <v>19</v>
      </c>
    </row>
    <row r="144" spans="2:10" x14ac:dyDescent="0.25">
      <c r="B144" s="9"/>
      <c r="C144" s="84"/>
      <c r="D144" s="32">
        <v>0.1</v>
      </c>
      <c r="E144" s="32">
        <v>0.188</v>
      </c>
      <c r="F144" s="11">
        <v>8.7999999999999995E-2</v>
      </c>
      <c r="G144" s="12">
        <v>264</v>
      </c>
      <c r="H144" s="13" t="s">
        <v>18</v>
      </c>
      <c r="I144" s="8" t="s">
        <v>19</v>
      </c>
      <c r="J144" s="8" t="s">
        <v>19</v>
      </c>
    </row>
    <row r="145" spans="2:10" x14ac:dyDescent="0.25">
      <c r="B145" s="3" t="s">
        <v>163</v>
      </c>
      <c r="C145" s="14" t="s">
        <v>164</v>
      </c>
      <c r="D145" s="85">
        <v>0</v>
      </c>
      <c r="E145" s="25">
        <v>0.442</v>
      </c>
      <c r="F145" s="5">
        <v>0.442</v>
      </c>
      <c r="G145" s="6">
        <v>1547</v>
      </c>
      <c r="H145" s="7" t="s">
        <v>15</v>
      </c>
      <c r="I145" s="8" t="s">
        <v>19</v>
      </c>
      <c r="J145" s="8" t="s">
        <v>19</v>
      </c>
    </row>
    <row r="146" spans="2:10" x14ac:dyDescent="0.25">
      <c r="B146" s="3" t="s">
        <v>165</v>
      </c>
      <c r="C146" s="24" t="s">
        <v>166</v>
      </c>
      <c r="D146" s="25">
        <v>0</v>
      </c>
      <c r="E146" s="25">
        <v>0.51100000000000001</v>
      </c>
      <c r="F146" s="25">
        <v>0.51100000000000001</v>
      </c>
      <c r="G146" s="26">
        <v>2044</v>
      </c>
      <c r="H146" s="27" t="s">
        <v>22</v>
      </c>
      <c r="I146" s="8" t="s">
        <v>16</v>
      </c>
      <c r="J146" s="8" t="s">
        <v>16</v>
      </c>
    </row>
    <row r="147" spans="2:10" x14ac:dyDescent="0.25">
      <c r="B147" s="3" t="s">
        <v>167</v>
      </c>
      <c r="C147" s="14" t="s">
        <v>168</v>
      </c>
      <c r="D147" s="17">
        <v>0</v>
      </c>
      <c r="E147" s="17">
        <v>0.41499999999999998</v>
      </c>
      <c r="F147" s="5">
        <v>0.41499999999999998</v>
      </c>
      <c r="G147" s="6">
        <v>1536</v>
      </c>
      <c r="H147" s="7" t="s">
        <v>22</v>
      </c>
      <c r="I147" s="8" t="s">
        <v>16</v>
      </c>
      <c r="J147" s="8" t="s">
        <v>16</v>
      </c>
    </row>
    <row r="148" spans="2:10" x14ac:dyDescent="0.25">
      <c r="B148" s="3" t="s">
        <v>169</v>
      </c>
      <c r="C148" s="40" t="s">
        <v>170</v>
      </c>
      <c r="D148" s="5">
        <v>0</v>
      </c>
      <c r="E148" s="5">
        <v>7.0999999999999994E-2</v>
      </c>
      <c r="F148" s="5">
        <v>7.0999999999999994E-2</v>
      </c>
      <c r="G148" s="6">
        <v>249</v>
      </c>
      <c r="H148" s="7" t="s">
        <v>15</v>
      </c>
      <c r="I148" s="8" t="s">
        <v>19</v>
      </c>
      <c r="J148" s="8" t="s">
        <v>19</v>
      </c>
    </row>
    <row r="149" spans="2:10" x14ac:dyDescent="0.25">
      <c r="B149" s="28"/>
      <c r="C149" s="29"/>
      <c r="D149" s="16">
        <v>7.0999999999999994E-2</v>
      </c>
      <c r="E149" s="16">
        <v>0.11599999999999999</v>
      </c>
      <c r="F149" s="16">
        <v>4.4999999999999998E-2</v>
      </c>
      <c r="G149" s="30">
        <v>158</v>
      </c>
      <c r="H149" s="31" t="s">
        <v>22</v>
      </c>
      <c r="I149" s="8" t="s">
        <v>19</v>
      </c>
      <c r="J149" s="8" t="s">
        <v>19</v>
      </c>
    </row>
    <row r="150" spans="2:10" x14ac:dyDescent="0.25">
      <c r="B150" s="36"/>
      <c r="C150" s="37"/>
      <c r="D150" s="16">
        <v>0.11599999999999999</v>
      </c>
      <c r="E150" s="16">
        <v>0.34399999999999997</v>
      </c>
      <c r="F150" s="16">
        <v>0.22800000000000001</v>
      </c>
      <c r="G150" s="30">
        <v>752</v>
      </c>
      <c r="H150" s="39" t="s">
        <v>15</v>
      </c>
      <c r="I150" s="8" t="s">
        <v>19</v>
      </c>
      <c r="J150" s="8" t="s">
        <v>19</v>
      </c>
    </row>
    <row r="151" spans="2:10" x14ac:dyDescent="0.25">
      <c r="B151" s="10"/>
      <c r="C151" s="20"/>
      <c r="D151" s="32">
        <v>0.34399999999999997</v>
      </c>
      <c r="E151" s="32">
        <v>0.53099999999999992</v>
      </c>
      <c r="F151" s="11">
        <v>0.187</v>
      </c>
      <c r="G151" s="12">
        <v>748</v>
      </c>
      <c r="H151" s="13" t="s">
        <v>15</v>
      </c>
      <c r="I151" s="8" t="s">
        <v>19</v>
      </c>
      <c r="J151" s="8" t="s">
        <v>19</v>
      </c>
    </row>
    <row r="152" spans="2:10" x14ac:dyDescent="0.25">
      <c r="B152" s="3" t="s">
        <v>171</v>
      </c>
      <c r="C152" s="58" t="s">
        <v>172</v>
      </c>
      <c r="D152" s="85">
        <v>0</v>
      </c>
      <c r="E152" s="25">
        <v>0.185</v>
      </c>
      <c r="F152" s="25">
        <v>0.185</v>
      </c>
      <c r="G152" s="26">
        <v>555</v>
      </c>
      <c r="H152" s="27" t="s">
        <v>18</v>
      </c>
      <c r="I152" s="8" t="s">
        <v>19</v>
      </c>
      <c r="J152" s="8" t="s">
        <v>19</v>
      </c>
    </row>
    <row r="153" spans="2:10" x14ac:dyDescent="0.25">
      <c r="B153" s="3" t="s">
        <v>173</v>
      </c>
      <c r="C153" s="14" t="s">
        <v>174</v>
      </c>
      <c r="D153" s="5">
        <v>0</v>
      </c>
      <c r="E153" s="17">
        <v>0.18</v>
      </c>
      <c r="F153" s="5">
        <v>0.18</v>
      </c>
      <c r="G153" s="6">
        <v>540</v>
      </c>
      <c r="H153" s="7" t="s">
        <v>15</v>
      </c>
      <c r="I153" s="8" t="s">
        <v>19</v>
      </c>
      <c r="J153" s="8" t="s">
        <v>19</v>
      </c>
    </row>
    <row r="154" spans="2:10" x14ac:dyDescent="0.25">
      <c r="B154" s="28"/>
      <c r="C154" s="29"/>
      <c r="D154" s="16">
        <v>0.18</v>
      </c>
      <c r="E154" s="16">
        <v>0.30199999999999999</v>
      </c>
      <c r="F154" s="16">
        <v>0.122</v>
      </c>
      <c r="G154" s="30">
        <v>366</v>
      </c>
      <c r="H154" s="31" t="s">
        <v>15</v>
      </c>
      <c r="I154" s="8" t="s">
        <v>19</v>
      </c>
      <c r="J154" s="8" t="s">
        <v>19</v>
      </c>
    </row>
    <row r="155" spans="2:10" x14ac:dyDescent="0.25">
      <c r="B155" s="3" t="s">
        <v>175</v>
      </c>
      <c r="C155" s="24" t="s">
        <v>176</v>
      </c>
      <c r="D155" s="85">
        <v>0</v>
      </c>
      <c r="E155" s="85">
        <v>0.153</v>
      </c>
      <c r="F155" s="25">
        <v>0.153</v>
      </c>
      <c r="G155" s="26">
        <v>612</v>
      </c>
      <c r="H155" s="27" t="s">
        <v>15</v>
      </c>
      <c r="I155" s="8" t="s">
        <v>19</v>
      </c>
      <c r="J155" s="8" t="s">
        <v>19</v>
      </c>
    </row>
    <row r="156" spans="2:10" x14ac:dyDescent="0.25">
      <c r="B156" s="3" t="s">
        <v>177</v>
      </c>
      <c r="C156" s="86" t="s">
        <v>178</v>
      </c>
      <c r="D156" s="85">
        <v>0</v>
      </c>
      <c r="E156" s="85">
        <v>0.18099999999999999</v>
      </c>
      <c r="F156" s="85">
        <v>0.18099999999999999</v>
      </c>
      <c r="G156" s="87">
        <v>1086</v>
      </c>
      <c r="H156" s="52" t="s">
        <v>22</v>
      </c>
      <c r="I156" s="8" t="s">
        <v>19</v>
      </c>
      <c r="J156" s="8" t="s">
        <v>19</v>
      </c>
    </row>
    <row r="157" spans="2:10" x14ac:dyDescent="0.25">
      <c r="B157" s="3" t="s">
        <v>179</v>
      </c>
      <c r="C157" s="24" t="s">
        <v>180</v>
      </c>
      <c r="D157" s="25">
        <v>0</v>
      </c>
      <c r="E157" s="25">
        <v>0.23100000000000001</v>
      </c>
      <c r="F157" s="25">
        <v>0.23100000000000001</v>
      </c>
      <c r="G157" s="26">
        <v>693</v>
      </c>
      <c r="H157" s="27" t="s">
        <v>15</v>
      </c>
      <c r="I157" s="8" t="s">
        <v>19</v>
      </c>
      <c r="J157" s="8" t="s">
        <v>19</v>
      </c>
    </row>
    <row r="158" spans="2:10" x14ac:dyDescent="0.25">
      <c r="B158" s="3" t="s">
        <v>181</v>
      </c>
      <c r="C158" s="4" t="s">
        <v>182</v>
      </c>
      <c r="D158" s="17">
        <v>0</v>
      </c>
      <c r="E158" s="17">
        <v>7.0000000000000007E-2</v>
      </c>
      <c r="F158" s="17">
        <v>7.0000000000000007E-2</v>
      </c>
      <c r="G158" s="18">
        <v>315</v>
      </c>
      <c r="H158" s="19" t="s">
        <v>22</v>
      </c>
      <c r="I158" s="8" t="s">
        <v>19</v>
      </c>
      <c r="J158" s="8" t="s">
        <v>19</v>
      </c>
    </row>
    <row r="159" spans="2:10" x14ac:dyDescent="0.25">
      <c r="B159" s="15"/>
      <c r="C159" s="4"/>
      <c r="D159" s="11">
        <v>7.0000000000000007E-2</v>
      </c>
      <c r="E159" s="16">
        <v>0.23</v>
      </c>
      <c r="F159" s="16">
        <v>0.16</v>
      </c>
      <c r="G159" s="18">
        <v>640</v>
      </c>
      <c r="H159" s="19" t="s">
        <v>22</v>
      </c>
      <c r="I159" s="8" t="s">
        <v>19</v>
      </c>
      <c r="J159" s="8" t="s">
        <v>19</v>
      </c>
    </row>
    <row r="160" spans="2:10" x14ac:dyDescent="0.25">
      <c r="B160" s="3" t="s">
        <v>183</v>
      </c>
      <c r="C160" s="14" t="s">
        <v>184</v>
      </c>
      <c r="D160" s="17">
        <v>0</v>
      </c>
      <c r="E160" s="5">
        <v>0.39700000000000002</v>
      </c>
      <c r="F160" s="5">
        <v>0.39700000000000002</v>
      </c>
      <c r="G160" s="6">
        <v>1588</v>
      </c>
      <c r="H160" s="7" t="s">
        <v>22</v>
      </c>
      <c r="I160" s="8" t="s">
        <v>16</v>
      </c>
      <c r="J160" s="8" t="s">
        <v>16</v>
      </c>
    </row>
    <row r="161" spans="2:10" x14ac:dyDescent="0.25">
      <c r="B161" s="28"/>
      <c r="C161" s="29"/>
      <c r="D161" s="11">
        <v>0.39700000000000002</v>
      </c>
      <c r="E161" s="16">
        <v>0.61099999999999999</v>
      </c>
      <c r="F161" s="16">
        <v>0.214</v>
      </c>
      <c r="G161" s="30">
        <v>856</v>
      </c>
      <c r="H161" s="31" t="s">
        <v>22</v>
      </c>
      <c r="I161" s="8" t="s">
        <v>16</v>
      </c>
      <c r="J161" s="8" t="s">
        <v>16</v>
      </c>
    </row>
    <row r="162" spans="2:10" x14ac:dyDescent="0.25">
      <c r="B162" s="3" t="s">
        <v>185</v>
      </c>
      <c r="C162" s="14" t="s">
        <v>186</v>
      </c>
      <c r="D162" s="46">
        <v>0</v>
      </c>
      <c r="E162" s="85">
        <v>0.21299999999999999</v>
      </c>
      <c r="F162" s="5">
        <v>0.21299999999999999</v>
      </c>
      <c r="G162" s="6">
        <v>1065</v>
      </c>
      <c r="H162" s="7" t="s">
        <v>15</v>
      </c>
      <c r="I162" s="8" t="s">
        <v>19</v>
      </c>
      <c r="J162" s="8" t="s">
        <v>19</v>
      </c>
    </row>
    <row r="163" spans="2:10" x14ac:dyDescent="0.25">
      <c r="B163" s="3" t="s">
        <v>187</v>
      </c>
      <c r="C163" s="14" t="s">
        <v>188</v>
      </c>
      <c r="D163" s="5">
        <v>0</v>
      </c>
      <c r="E163" s="5">
        <v>0.24199999999999999</v>
      </c>
      <c r="F163" s="5">
        <v>0.24199999999999999</v>
      </c>
      <c r="G163" s="6">
        <v>1089</v>
      </c>
      <c r="H163" s="7" t="s">
        <v>15</v>
      </c>
      <c r="I163" s="8" t="s">
        <v>16</v>
      </c>
      <c r="J163" s="8" t="s">
        <v>16</v>
      </c>
    </row>
    <row r="164" spans="2:10" x14ac:dyDescent="0.25">
      <c r="B164" s="28"/>
      <c r="C164" s="29"/>
      <c r="D164" s="16">
        <v>0.24199999999999999</v>
      </c>
      <c r="E164" s="16">
        <v>0.44699999999999995</v>
      </c>
      <c r="F164" s="16">
        <v>0.20499999999999999</v>
      </c>
      <c r="G164" s="30">
        <v>923</v>
      </c>
      <c r="H164" s="31" t="s">
        <v>15</v>
      </c>
      <c r="I164" s="8" t="s">
        <v>16</v>
      </c>
      <c r="J164" s="8" t="s">
        <v>16</v>
      </c>
    </row>
    <row r="165" spans="2:10" x14ac:dyDescent="0.25">
      <c r="B165" s="9"/>
      <c r="C165" s="20"/>
      <c r="D165" s="11">
        <v>0.44699999999999995</v>
      </c>
      <c r="E165" s="11">
        <v>0.46799999999999997</v>
      </c>
      <c r="F165" s="11">
        <v>2.1000000000000001E-2</v>
      </c>
      <c r="G165" s="12">
        <v>116</v>
      </c>
      <c r="H165" s="13" t="s">
        <v>22</v>
      </c>
      <c r="I165" s="8" t="s">
        <v>16</v>
      </c>
      <c r="J165" s="8" t="s">
        <v>16</v>
      </c>
    </row>
    <row r="166" spans="2:10" x14ac:dyDescent="0.25">
      <c r="B166" s="3" t="s">
        <v>189</v>
      </c>
      <c r="C166" s="4" t="s">
        <v>190</v>
      </c>
      <c r="D166" s="17">
        <v>0</v>
      </c>
      <c r="E166" s="17">
        <v>0.26500000000000001</v>
      </c>
      <c r="F166" s="17">
        <v>0.26500000000000001</v>
      </c>
      <c r="G166" s="18">
        <v>1060</v>
      </c>
      <c r="H166" s="19" t="s">
        <v>15</v>
      </c>
      <c r="I166" s="8" t="s">
        <v>19</v>
      </c>
      <c r="J166" s="8" t="s">
        <v>19</v>
      </c>
    </row>
    <row r="167" spans="2:10" x14ac:dyDescent="0.25">
      <c r="B167" s="9"/>
      <c r="C167" s="10" t="s">
        <v>191</v>
      </c>
      <c r="D167" s="11">
        <v>0</v>
      </c>
      <c r="E167" s="32">
        <v>9.4E-2</v>
      </c>
      <c r="F167" s="16">
        <v>9.4E-2</v>
      </c>
      <c r="G167" s="30">
        <v>282</v>
      </c>
      <c r="H167" s="31" t="s">
        <v>15</v>
      </c>
      <c r="I167" s="8" t="s">
        <v>19</v>
      </c>
      <c r="J167" s="8" t="s">
        <v>19</v>
      </c>
    </row>
    <row r="168" spans="2:10" x14ac:dyDescent="0.25">
      <c r="B168" s="3" t="s">
        <v>192</v>
      </c>
      <c r="C168" s="14" t="s">
        <v>193</v>
      </c>
      <c r="D168" s="17">
        <v>0</v>
      </c>
      <c r="E168" s="5">
        <v>0.55200000000000005</v>
      </c>
      <c r="F168" s="5">
        <v>0.55200000000000005</v>
      </c>
      <c r="G168" s="6">
        <v>3754</v>
      </c>
      <c r="H168" s="7" t="s">
        <v>22</v>
      </c>
      <c r="I168" s="8" t="s">
        <v>31</v>
      </c>
      <c r="J168" s="8" t="s">
        <v>31</v>
      </c>
    </row>
    <row r="169" spans="2:10" x14ac:dyDescent="0.25">
      <c r="B169" s="28"/>
      <c r="C169" s="29"/>
      <c r="D169" s="16">
        <v>0.55200000000000005</v>
      </c>
      <c r="E169" s="16">
        <v>0.74700000000000011</v>
      </c>
      <c r="F169" s="16">
        <v>0.19500000000000001</v>
      </c>
      <c r="G169" s="30">
        <v>1326</v>
      </c>
      <c r="H169" s="31" t="s">
        <v>22</v>
      </c>
      <c r="I169" s="8" t="s">
        <v>31</v>
      </c>
      <c r="J169" s="8" t="s">
        <v>31</v>
      </c>
    </row>
    <row r="170" spans="2:10" x14ac:dyDescent="0.25">
      <c r="B170" s="28"/>
      <c r="C170" s="29"/>
      <c r="D170" s="16">
        <v>0.74700000000000011</v>
      </c>
      <c r="E170" s="16">
        <v>1.2080000000000002</v>
      </c>
      <c r="F170" s="16">
        <v>0.46100000000000002</v>
      </c>
      <c r="G170" s="30">
        <v>2766</v>
      </c>
      <c r="H170" s="31" t="s">
        <v>22</v>
      </c>
      <c r="I170" s="8" t="s">
        <v>31</v>
      </c>
      <c r="J170" s="8" t="s">
        <v>31</v>
      </c>
    </row>
    <row r="171" spans="2:10" x14ac:dyDescent="0.25">
      <c r="B171" s="28"/>
      <c r="C171" s="29"/>
      <c r="D171" s="11">
        <v>1.2080000000000002</v>
      </c>
      <c r="E171" s="11">
        <v>2.1640000000000001</v>
      </c>
      <c r="F171" s="16">
        <v>0.95599999999999996</v>
      </c>
      <c r="G171" s="30">
        <v>6692</v>
      </c>
      <c r="H171" s="31" t="s">
        <v>22</v>
      </c>
      <c r="I171" s="8" t="s">
        <v>31</v>
      </c>
      <c r="J171" s="8" t="s">
        <v>31</v>
      </c>
    </row>
    <row r="172" spans="2:10" x14ac:dyDescent="0.25">
      <c r="B172" s="3" t="s">
        <v>194</v>
      </c>
      <c r="C172" s="14" t="s">
        <v>195</v>
      </c>
      <c r="D172" s="17">
        <v>0</v>
      </c>
      <c r="E172" s="17">
        <v>8.3000000000000004E-2</v>
      </c>
      <c r="F172" s="5">
        <v>8.3000000000000004E-2</v>
      </c>
      <c r="G172" s="6">
        <v>332</v>
      </c>
      <c r="H172" s="7" t="s">
        <v>15</v>
      </c>
      <c r="I172" s="8" t="s">
        <v>16</v>
      </c>
      <c r="J172" s="8" t="s">
        <v>16</v>
      </c>
    </row>
    <row r="173" spans="2:10" x14ac:dyDescent="0.25">
      <c r="B173" s="70"/>
      <c r="C173" s="37"/>
      <c r="D173" s="16">
        <v>8.3000000000000004E-2</v>
      </c>
      <c r="E173" s="16">
        <v>0.313</v>
      </c>
      <c r="F173" s="32">
        <v>0.23</v>
      </c>
      <c r="G173" s="71">
        <v>1150</v>
      </c>
      <c r="H173" s="79" t="s">
        <v>15</v>
      </c>
      <c r="I173" s="8" t="s">
        <v>16</v>
      </c>
      <c r="J173" s="8" t="s">
        <v>16</v>
      </c>
    </row>
    <row r="174" spans="2:10" x14ac:dyDescent="0.25">
      <c r="B174" s="9"/>
      <c r="C174" s="20"/>
      <c r="D174" s="11">
        <v>0.313</v>
      </c>
      <c r="E174" s="11">
        <v>0.38700000000000001</v>
      </c>
      <c r="F174" s="11">
        <v>7.3999999999999996E-2</v>
      </c>
      <c r="G174" s="12">
        <v>370</v>
      </c>
      <c r="H174" s="13" t="s">
        <v>15</v>
      </c>
      <c r="I174" s="8" t="s">
        <v>16</v>
      </c>
      <c r="J174" s="8" t="s">
        <v>16</v>
      </c>
    </row>
    <row r="175" spans="2:10" x14ac:dyDescent="0.25">
      <c r="B175" s="3" t="s">
        <v>196</v>
      </c>
      <c r="C175" s="14" t="s">
        <v>197</v>
      </c>
      <c r="D175" s="5">
        <v>0</v>
      </c>
      <c r="E175" s="5">
        <v>0.11700000000000001</v>
      </c>
      <c r="F175" s="5">
        <v>0.11700000000000001</v>
      </c>
      <c r="G175" s="33">
        <v>702</v>
      </c>
      <c r="H175" s="7" t="s">
        <v>22</v>
      </c>
      <c r="I175" s="8" t="s">
        <v>31</v>
      </c>
      <c r="J175" s="8" t="s">
        <v>31</v>
      </c>
    </row>
    <row r="176" spans="2:10" x14ac:dyDescent="0.25">
      <c r="B176" s="28"/>
      <c r="C176" s="29"/>
      <c r="D176" s="16">
        <v>0.11700000000000001</v>
      </c>
      <c r="E176" s="16">
        <v>0.317</v>
      </c>
      <c r="F176" s="16">
        <v>0.2</v>
      </c>
      <c r="G176" s="88">
        <v>1200</v>
      </c>
      <c r="H176" s="31" t="s">
        <v>22</v>
      </c>
      <c r="I176" s="8" t="s">
        <v>31</v>
      </c>
      <c r="J176" s="8" t="s">
        <v>31</v>
      </c>
    </row>
    <row r="177" spans="2:10" x14ac:dyDescent="0.25">
      <c r="B177" s="28"/>
      <c r="C177" s="29"/>
      <c r="D177" s="16">
        <v>0.317</v>
      </c>
      <c r="E177" s="16">
        <v>0.42899999999999999</v>
      </c>
      <c r="F177" s="16">
        <v>0.112</v>
      </c>
      <c r="G177" s="88">
        <v>672</v>
      </c>
      <c r="H177" s="31" t="s">
        <v>22</v>
      </c>
      <c r="I177" s="8" t="s">
        <v>31</v>
      </c>
      <c r="J177" s="8" t="s">
        <v>31</v>
      </c>
    </row>
    <row r="178" spans="2:10" x14ac:dyDescent="0.25">
      <c r="B178" s="28"/>
      <c r="C178" s="29" t="s">
        <v>198</v>
      </c>
      <c r="D178" s="16">
        <v>0.42899999999999999</v>
      </c>
      <c r="E178" s="16">
        <v>0.74299999999999999</v>
      </c>
      <c r="F178" s="16">
        <v>0.314</v>
      </c>
      <c r="G178" s="88">
        <v>1570</v>
      </c>
      <c r="H178" s="31" t="s">
        <v>199</v>
      </c>
      <c r="I178" s="8" t="s">
        <v>16</v>
      </c>
      <c r="J178" s="8" t="s">
        <v>16</v>
      </c>
    </row>
    <row r="179" spans="2:10" x14ac:dyDescent="0.25">
      <c r="B179" s="9"/>
      <c r="C179" s="20"/>
      <c r="D179" s="11">
        <v>0.74299999999999999</v>
      </c>
      <c r="E179" s="11">
        <v>1.236</v>
      </c>
      <c r="F179" s="11">
        <v>0.49299999999999999</v>
      </c>
      <c r="G179" s="35">
        <v>2465</v>
      </c>
      <c r="H179" s="13" t="s">
        <v>199</v>
      </c>
      <c r="I179" s="8" t="s">
        <v>16</v>
      </c>
      <c r="J179" s="8" t="s">
        <v>16</v>
      </c>
    </row>
    <row r="180" spans="2:10" x14ac:dyDescent="0.25">
      <c r="B180" s="3" t="s">
        <v>200</v>
      </c>
      <c r="C180" s="14" t="s">
        <v>201</v>
      </c>
      <c r="D180" s="5">
        <v>0</v>
      </c>
      <c r="E180" s="5">
        <v>0.20499999999999999</v>
      </c>
      <c r="F180" s="5">
        <v>0.20499999999999999</v>
      </c>
      <c r="G180" s="6">
        <v>1128</v>
      </c>
      <c r="H180" s="7" t="s">
        <v>22</v>
      </c>
      <c r="I180" s="8" t="s">
        <v>16</v>
      </c>
      <c r="J180" s="8" t="s">
        <v>16</v>
      </c>
    </row>
    <row r="181" spans="2:10" x14ac:dyDescent="0.25">
      <c r="B181" s="28"/>
      <c r="C181" s="29" t="s">
        <v>202</v>
      </c>
      <c r="D181" s="16">
        <v>0.20499999999999999</v>
      </c>
      <c r="E181" s="16">
        <v>0.53800000000000003</v>
      </c>
      <c r="F181" s="16">
        <v>0.33300000000000002</v>
      </c>
      <c r="G181" s="30">
        <v>2165</v>
      </c>
      <c r="H181" s="31" t="s">
        <v>22</v>
      </c>
      <c r="I181" s="8" t="s">
        <v>31</v>
      </c>
      <c r="J181" s="8" t="s">
        <v>31</v>
      </c>
    </row>
    <row r="182" spans="2:10" x14ac:dyDescent="0.25">
      <c r="B182" s="28"/>
      <c r="C182" s="29"/>
      <c r="D182" s="16">
        <v>0.53800000000000003</v>
      </c>
      <c r="E182" s="16">
        <v>1.2930000000000001</v>
      </c>
      <c r="F182" s="16">
        <v>0.755</v>
      </c>
      <c r="G182" s="30">
        <v>4908</v>
      </c>
      <c r="H182" s="31" t="s">
        <v>22</v>
      </c>
      <c r="I182" s="8" t="s">
        <v>31</v>
      </c>
      <c r="J182" s="8" t="s">
        <v>31</v>
      </c>
    </row>
    <row r="183" spans="2:10" x14ac:dyDescent="0.25">
      <c r="B183" s="9"/>
      <c r="C183" s="20"/>
      <c r="D183" s="11">
        <v>1.2930000000000001</v>
      </c>
      <c r="E183" s="11">
        <v>1.5080000000000002</v>
      </c>
      <c r="F183" s="11">
        <v>0.215</v>
      </c>
      <c r="G183" s="12">
        <v>860</v>
      </c>
      <c r="H183" s="13" t="s">
        <v>22</v>
      </c>
      <c r="I183" s="8" t="s">
        <v>31</v>
      </c>
      <c r="J183" s="8" t="s">
        <v>31</v>
      </c>
    </row>
    <row r="184" spans="2:10" x14ac:dyDescent="0.25">
      <c r="B184" s="3" t="s">
        <v>203</v>
      </c>
      <c r="C184" s="14" t="s">
        <v>204</v>
      </c>
      <c r="D184" s="5">
        <v>0</v>
      </c>
      <c r="E184" s="5">
        <v>0.13800000000000001</v>
      </c>
      <c r="F184" s="5">
        <v>0.13800000000000001</v>
      </c>
      <c r="G184" s="6">
        <v>759</v>
      </c>
      <c r="H184" s="7" t="s">
        <v>22</v>
      </c>
      <c r="I184" s="8" t="s">
        <v>16</v>
      </c>
      <c r="J184" s="8" t="s">
        <v>16</v>
      </c>
    </row>
    <row r="185" spans="2:10" x14ac:dyDescent="0.25">
      <c r="B185" s="28"/>
      <c r="C185" s="29"/>
      <c r="D185" s="16">
        <v>0.13800000000000001</v>
      </c>
      <c r="E185" s="16">
        <v>0.44800000000000001</v>
      </c>
      <c r="F185" s="16">
        <v>0.31</v>
      </c>
      <c r="G185" s="30">
        <v>1558</v>
      </c>
      <c r="H185" s="31" t="s">
        <v>22</v>
      </c>
      <c r="I185" s="8" t="s">
        <v>16</v>
      </c>
      <c r="J185" s="8" t="s">
        <v>16</v>
      </c>
    </row>
    <row r="186" spans="2:10" x14ac:dyDescent="0.25">
      <c r="B186" s="28"/>
      <c r="C186" s="29"/>
      <c r="D186" s="16">
        <v>0.44800000000000001</v>
      </c>
      <c r="E186" s="16">
        <v>0.72500000000000009</v>
      </c>
      <c r="F186" s="16">
        <v>0.27700000000000002</v>
      </c>
      <c r="G186" s="30">
        <v>1385</v>
      </c>
      <c r="H186" s="31" t="s">
        <v>22</v>
      </c>
      <c r="I186" s="8" t="s">
        <v>16</v>
      </c>
      <c r="J186" s="8" t="s">
        <v>16</v>
      </c>
    </row>
    <row r="187" spans="2:10" x14ac:dyDescent="0.25">
      <c r="B187" s="28"/>
      <c r="C187" s="29"/>
      <c r="D187" s="16">
        <v>0.72500000000000009</v>
      </c>
      <c r="E187" s="16">
        <v>1.2650000000000001</v>
      </c>
      <c r="F187" s="16">
        <v>0.54</v>
      </c>
      <c r="G187" s="30">
        <v>2700</v>
      </c>
      <c r="H187" s="31" t="s">
        <v>22</v>
      </c>
      <c r="I187" s="8" t="s">
        <v>16</v>
      </c>
      <c r="J187" s="8" t="s">
        <v>16</v>
      </c>
    </row>
    <row r="188" spans="2:10" x14ac:dyDescent="0.25">
      <c r="B188" s="28"/>
      <c r="C188" s="29" t="s">
        <v>205</v>
      </c>
      <c r="D188" s="16">
        <v>1.2650000000000001</v>
      </c>
      <c r="E188" s="16">
        <v>1.2950000000000002</v>
      </c>
      <c r="F188" s="16">
        <v>0.03</v>
      </c>
      <c r="G188" s="30">
        <v>150</v>
      </c>
      <c r="H188" s="31" t="s">
        <v>22</v>
      </c>
      <c r="I188" s="8" t="s">
        <v>19</v>
      </c>
      <c r="J188" s="8" t="s">
        <v>19</v>
      </c>
    </row>
    <row r="189" spans="2:10" x14ac:dyDescent="0.25">
      <c r="B189" s="28"/>
      <c r="C189" s="29"/>
      <c r="D189" s="16">
        <v>1.2950000000000002</v>
      </c>
      <c r="E189" s="16">
        <v>1.62</v>
      </c>
      <c r="F189" s="16">
        <v>0.32500000000000001</v>
      </c>
      <c r="G189" s="30">
        <v>1950</v>
      </c>
      <c r="H189" s="31" t="s">
        <v>15</v>
      </c>
      <c r="I189" s="8" t="s">
        <v>19</v>
      </c>
      <c r="J189" s="8" t="s">
        <v>19</v>
      </c>
    </row>
    <row r="190" spans="2:10" x14ac:dyDescent="0.25">
      <c r="B190" s="28"/>
      <c r="C190" s="29"/>
      <c r="D190" s="16">
        <v>1.62</v>
      </c>
      <c r="E190" s="11">
        <v>1.8650000000000002</v>
      </c>
      <c r="F190" s="16">
        <v>0.245</v>
      </c>
      <c r="G190" s="30">
        <v>1225</v>
      </c>
      <c r="H190" s="31" t="s">
        <v>22</v>
      </c>
      <c r="I190" s="8" t="s">
        <v>19</v>
      </c>
      <c r="J190" s="8" t="s">
        <v>19</v>
      </c>
    </row>
    <row r="191" spans="2:10" x14ac:dyDescent="0.25">
      <c r="B191" s="3" t="s">
        <v>206</v>
      </c>
      <c r="C191" s="14" t="s">
        <v>207</v>
      </c>
      <c r="D191" s="25">
        <v>0</v>
      </c>
      <c r="E191" s="17">
        <v>0.48899999999999999</v>
      </c>
      <c r="F191" s="5">
        <v>0.48899999999999999</v>
      </c>
      <c r="G191" s="6">
        <v>1712</v>
      </c>
      <c r="H191" s="7" t="s">
        <v>22</v>
      </c>
      <c r="I191" s="8" t="s">
        <v>19</v>
      </c>
      <c r="J191" s="8" t="s">
        <v>19</v>
      </c>
    </row>
    <row r="192" spans="2:10" x14ac:dyDescent="0.25">
      <c r="B192" s="3" t="s">
        <v>208</v>
      </c>
      <c r="C192" s="81" t="s">
        <v>209</v>
      </c>
      <c r="D192" s="17">
        <v>0</v>
      </c>
      <c r="E192" s="5">
        <v>7.3999999999999996E-2</v>
      </c>
      <c r="F192" s="5">
        <v>7.3999999999999996E-2</v>
      </c>
      <c r="G192" s="6">
        <v>444</v>
      </c>
      <c r="H192" s="7" t="s">
        <v>22</v>
      </c>
      <c r="I192" s="8" t="s">
        <v>19</v>
      </c>
      <c r="J192" s="8" t="s">
        <v>19</v>
      </c>
    </row>
    <row r="193" spans="2:10" x14ac:dyDescent="0.25">
      <c r="B193" s="9"/>
      <c r="C193" s="20"/>
      <c r="D193" s="32">
        <v>7.3999999999999996E-2</v>
      </c>
      <c r="E193" s="11">
        <v>0.21100000000000002</v>
      </c>
      <c r="F193" s="11">
        <v>0.13700000000000001</v>
      </c>
      <c r="G193" s="12">
        <v>411</v>
      </c>
      <c r="H193" s="13" t="s">
        <v>22</v>
      </c>
      <c r="I193" s="8" t="s">
        <v>19</v>
      </c>
      <c r="J193" s="8" t="s">
        <v>19</v>
      </c>
    </row>
    <row r="194" spans="2:10" x14ac:dyDescent="0.25">
      <c r="B194" s="3" t="s">
        <v>210</v>
      </c>
      <c r="C194" s="14" t="s">
        <v>211</v>
      </c>
      <c r="D194" s="5">
        <v>0</v>
      </c>
      <c r="E194" s="17">
        <v>6.2E-2</v>
      </c>
      <c r="F194" s="5">
        <v>6.2E-2</v>
      </c>
      <c r="G194" s="6">
        <v>341</v>
      </c>
      <c r="H194" s="7" t="s">
        <v>22</v>
      </c>
      <c r="I194" s="8" t="s">
        <v>16</v>
      </c>
      <c r="J194" s="8" t="s">
        <v>16</v>
      </c>
    </row>
    <row r="195" spans="2:10" x14ac:dyDescent="0.25">
      <c r="B195" s="28"/>
      <c r="C195" s="29"/>
      <c r="D195" s="16">
        <v>6.2E-2</v>
      </c>
      <c r="E195" s="16">
        <v>0.71899999999999997</v>
      </c>
      <c r="F195" s="16">
        <v>0.65700000000000003</v>
      </c>
      <c r="G195" s="30">
        <v>3614</v>
      </c>
      <c r="H195" s="31" t="s">
        <v>22</v>
      </c>
      <c r="I195" s="8" t="s">
        <v>16</v>
      </c>
      <c r="J195" s="8" t="s">
        <v>16</v>
      </c>
    </row>
    <row r="196" spans="2:10" x14ac:dyDescent="0.25">
      <c r="B196" s="28"/>
      <c r="C196" s="34" t="s">
        <v>212</v>
      </c>
      <c r="D196" s="16">
        <v>0</v>
      </c>
      <c r="E196" s="16">
        <v>7.8E-2</v>
      </c>
      <c r="F196" s="16">
        <v>7.8E-2</v>
      </c>
      <c r="G196" s="30">
        <v>429</v>
      </c>
      <c r="H196" s="31" t="s">
        <v>22</v>
      </c>
      <c r="I196" s="8" t="s">
        <v>16</v>
      </c>
      <c r="J196" s="8" t="s">
        <v>16</v>
      </c>
    </row>
    <row r="197" spans="2:10" x14ac:dyDescent="0.25">
      <c r="B197" s="28"/>
      <c r="C197" s="34" t="s">
        <v>213</v>
      </c>
      <c r="D197" s="16">
        <v>0</v>
      </c>
      <c r="E197" s="16">
        <v>9.0999999999999998E-2</v>
      </c>
      <c r="F197" s="16">
        <v>9.0999999999999998E-2</v>
      </c>
      <c r="G197" s="30">
        <v>501</v>
      </c>
      <c r="H197" s="31" t="s">
        <v>22</v>
      </c>
      <c r="I197" s="8" t="s">
        <v>16</v>
      </c>
      <c r="J197" s="8" t="s">
        <v>16</v>
      </c>
    </row>
    <row r="198" spans="2:10" x14ac:dyDescent="0.25">
      <c r="B198" s="70"/>
      <c r="C198" s="66" t="s">
        <v>214</v>
      </c>
      <c r="D198" s="46">
        <v>0</v>
      </c>
      <c r="E198" s="46">
        <v>3.7999999999999999E-2</v>
      </c>
      <c r="F198" s="46">
        <v>3.7999999999999999E-2</v>
      </c>
      <c r="G198" s="71">
        <v>209</v>
      </c>
      <c r="H198" s="79" t="s">
        <v>22</v>
      </c>
      <c r="I198" s="8" t="s">
        <v>16</v>
      </c>
      <c r="J198" s="8" t="s">
        <v>16</v>
      </c>
    </row>
    <row r="199" spans="2:10" x14ac:dyDescent="0.25">
      <c r="B199" s="3" t="s">
        <v>215</v>
      </c>
      <c r="C199" s="24" t="s">
        <v>216</v>
      </c>
      <c r="D199" s="25">
        <v>0</v>
      </c>
      <c r="E199" s="85">
        <v>0.10299999999999999</v>
      </c>
      <c r="F199" s="25">
        <v>0.10299999999999999</v>
      </c>
      <c r="G199" s="26">
        <v>309</v>
      </c>
      <c r="H199" s="27" t="s">
        <v>18</v>
      </c>
      <c r="I199" s="8" t="s">
        <v>81</v>
      </c>
      <c r="J199" s="8" t="s">
        <v>81</v>
      </c>
    </row>
    <row r="200" spans="2:10" x14ac:dyDescent="0.25">
      <c r="B200" s="3" t="s">
        <v>217</v>
      </c>
      <c r="C200" s="14" t="s">
        <v>218</v>
      </c>
      <c r="D200" s="17">
        <v>0</v>
      </c>
      <c r="E200" s="5">
        <v>0.153</v>
      </c>
      <c r="F200" s="5">
        <v>0.153</v>
      </c>
      <c r="G200" s="6">
        <v>765</v>
      </c>
      <c r="H200" s="7" t="s">
        <v>22</v>
      </c>
      <c r="I200" s="8" t="s">
        <v>16</v>
      </c>
      <c r="J200" s="8" t="s">
        <v>16</v>
      </c>
    </row>
    <row r="201" spans="2:10" x14ac:dyDescent="0.25">
      <c r="B201" s="28"/>
      <c r="C201" s="29"/>
      <c r="D201" s="16">
        <v>0.153</v>
      </c>
      <c r="E201" s="16">
        <v>0.16999999999999998</v>
      </c>
      <c r="F201" s="16">
        <v>1.7000000000000001E-2</v>
      </c>
      <c r="G201" s="30">
        <v>77</v>
      </c>
      <c r="H201" s="31" t="s">
        <v>22</v>
      </c>
      <c r="I201" s="8" t="s">
        <v>16</v>
      </c>
      <c r="J201" s="8" t="s">
        <v>16</v>
      </c>
    </row>
    <row r="202" spans="2:10" x14ac:dyDescent="0.25">
      <c r="B202" s="28"/>
      <c r="C202" s="29"/>
      <c r="D202" s="16">
        <v>0.16999999999999998</v>
      </c>
      <c r="E202" s="16">
        <v>0.19099999999999998</v>
      </c>
      <c r="F202" s="16">
        <v>2.1000000000000001E-2</v>
      </c>
      <c r="G202" s="30">
        <v>84</v>
      </c>
      <c r="H202" s="31" t="s">
        <v>15</v>
      </c>
      <c r="I202" s="8" t="s">
        <v>16</v>
      </c>
      <c r="J202" s="8" t="s">
        <v>16</v>
      </c>
    </row>
    <row r="203" spans="2:10" x14ac:dyDescent="0.25">
      <c r="B203" s="9"/>
      <c r="C203" s="20"/>
      <c r="D203" s="32">
        <v>0.19099999999999998</v>
      </c>
      <c r="E203" s="32">
        <v>0.52600000000000002</v>
      </c>
      <c r="F203" s="11">
        <v>0.33500000000000002</v>
      </c>
      <c r="G203" s="12">
        <v>1508</v>
      </c>
      <c r="H203" s="13" t="s">
        <v>22</v>
      </c>
      <c r="I203" s="8" t="s">
        <v>16</v>
      </c>
      <c r="J203" s="8" t="s">
        <v>16</v>
      </c>
    </row>
    <row r="204" spans="2:10" x14ac:dyDescent="0.25">
      <c r="B204" s="3" t="s">
        <v>219</v>
      </c>
      <c r="C204" s="14" t="s">
        <v>220</v>
      </c>
      <c r="D204" s="5">
        <v>0</v>
      </c>
      <c r="E204" s="5">
        <v>0.04</v>
      </c>
      <c r="F204" s="5">
        <v>0.04</v>
      </c>
      <c r="G204" s="6">
        <v>160</v>
      </c>
      <c r="H204" s="7" t="s">
        <v>22</v>
      </c>
      <c r="I204" s="8" t="s">
        <v>16</v>
      </c>
      <c r="J204" s="8" t="s">
        <v>16</v>
      </c>
    </row>
    <row r="205" spans="2:10" x14ac:dyDescent="0.25">
      <c r="B205" s="28"/>
      <c r="C205" s="29"/>
      <c r="D205" s="16">
        <v>0.04</v>
      </c>
      <c r="E205" s="16">
        <v>0.245</v>
      </c>
      <c r="F205" s="16">
        <v>0.20499999999999999</v>
      </c>
      <c r="G205" s="30">
        <v>615</v>
      </c>
      <c r="H205" s="31" t="s">
        <v>22</v>
      </c>
      <c r="I205" s="8" t="s">
        <v>16</v>
      </c>
      <c r="J205" s="8" t="s">
        <v>16</v>
      </c>
    </row>
    <row r="206" spans="2:10" x14ac:dyDescent="0.25">
      <c r="B206" s="28"/>
      <c r="C206" s="29"/>
      <c r="D206" s="32">
        <v>0.245</v>
      </c>
      <c r="E206" s="32">
        <v>0.313</v>
      </c>
      <c r="F206" s="11">
        <v>6.8000000000000005E-2</v>
      </c>
      <c r="G206" s="12">
        <v>163</v>
      </c>
      <c r="H206" s="31" t="s">
        <v>22</v>
      </c>
      <c r="I206" s="8" t="s">
        <v>16</v>
      </c>
      <c r="J206" s="8" t="s">
        <v>16</v>
      </c>
    </row>
    <row r="207" spans="2:10" x14ac:dyDescent="0.25">
      <c r="B207" s="3" t="s">
        <v>221</v>
      </c>
      <c r="C207" s="14" t="s">
        <v>222</v>
      </c>
      <c r="D207" s="5">
        <v>0</v>
      </c>
      <c r="E207" s="5">
        <v>0.41</v>
      </c>
      <c r="F207" s="5">
        <v>0.41</v>
      </c>
      <c r="G207" s="6">
        <v>2460</v>
      </c>
      <c r="H207" s="7" t="s">
        <v>22</v>
      </c>
      <c r="I207" s="8" t="s">
        <v>31</v>
      </c>
      <c r="J207" s="8" t="s">
        <v>31</v>
      </c>
    </row>
    <row r="208" spans="2:10" x14ac:dyDescent="0.25">
      <c r="B208" s="28"/>
      <c r="C208" s="29" t="s">
        <v>223</v>
      </c>
      <c r="D208" s="16">
        <v>0</v>
      </c>
      <c r="E208" s="16">
        <v>0.39300000000000002</v>
      </c>
      <c r="F208" s="16">
        <v>0.39300000000000002</v>
      </c>
      <c r="G208" s="30">
        <v>2216</v>
      </c>
      <c r="H208" s="31" t="s">
        <v>22</v>
      </c>
      <c r="I208" s="8" t="s">
        <v>31</v>
      </c>
      <c r="J208" s="8" t="s">
        <v>31</v>
      </c>
    </row>
    <row r="209" spans="2:10" x14ac:dyDescent="0.25">
      <c r="B209" s="28"/>
      <c r="C209" s="29" t="s">
        <v>224</v>
      </c>
      <c r="D209" s="16">
        <v>0.39300000000000002</v>
      </c>
      <c r="E209" s="16">
        <v>0.66300000000000003</v>
      </c>
      <c r="F209" s="16">
        <v>0.27</v>
      </c>
      <c r="G209" s="30">
        <v>1650</v>
      </c>
      <c r="H209" s="31" t="s">
        <v>22</v>
      </c>
      <c r="I209" s="8" t="s">
        <v>31</v>
      </c>
      <c r="J209" s="8" t="s">
        <v>31</v>
      </c>
    </row>
    <row r="210" spans="2:10" x14ac:dyDescent="0.25">
      <c r="B210" s="28"/>
      <c r="C210" s="29" t="s">
        <v>225</v>
      </c>
      <c r="D210" s="16">
        <v>0.66300000000000003</v>
      </c>
      <c r="E210" s="16">
        <v>0.76800000000000002</v>
      </c>
      <c r="F210" s="16">
        <v>0.105</v>
      </c>
      <c r="G210" s="30">
        <v>473</v>
      </c>
      <c r="H210" s="31" t="s">
        <v>15</v>
      </c>
      <c r="I210" s="8" t="s">
        <v>19</v>
      </c>
      <c r="J210" s="8" t="s">
        <v>19</v>
      </c>
    </row>
    <row r="211" spans="2:10" x14ac:dyDescent="0.25">
      <c r="B211" s="9"/>
      <c r="C211" s="20"/>
      <c r="D211" s="11">
        <v>0.76800000000000002</v>
      </c>
      <c r="E211" s="11">
        <v>0.91300000000000003</v>
      </c>
      <c r="F211" s="32">
        <v>0.14499999999999999</v>
      </c>
      <c r="G211" s="30">
        <v>435</v>
      </c>
      <c r="H211" s="39" t="s">
        <v>18</v>
      </c>
      <c r="I211" s="8" t="s">
        <v>19</v>
      </c>
      <c r="J211" s="8" t="s">
        <v>19</v>
      </c>
    </row>
    <row r="212" spans="2:10" x14ac:dyDescent="0.25">
      <c r="B212" s="3" t="s">
        <v>226</v>
      </c>
      <c r="C212" s="4" t="s">
        <v>227</v>
      </c>
      <c r="D212" s="25">
        <v>0</v>
      </c>
      <c r="E212" s="17">
        <v>0.20699999999999999</v>
      </c>
      <c r="F212" s="5">
        <v>0.20699999999999999</v>
      </c>
      <c r="G212" s="6">
        <v>890</v>
      </c>
      <c r="H212" s="7" t="s">
        <v>22</v>
      </c>
      <c r="I212" s="8" t="s">
        <v>31</v>
      </c>
      <c r="J212" s="8" t="s">
        <v>31</v>
      </c>
    </row>
    <row r="213" spans="2:10" x14ac:dyDescent="0.25">
      <c r="B213" s="3" t="s">
        <v>228</v>
      </c>
      <c r="C213" s="24" t="s">
        <v>229</v>
      </c>
      <c r="D213" s="46">
        <v>0</v>
      </c>
      <c r="E213" s="85">
        <v>0.19500000000000001</v>
      </c>
      <c r="F213" s="25">
        <v>0.19500000000000001</v>
      </c>
      <c r="G213" s="26">
        <v>585</v>
      </c>
      <c r="H213" s="27" t="s">
        <v>15</v>
      </c>
      <c r="I213" s="8" t="s">
        <v>19</v>
      </c>
      <c r="J213" s="8" t="s">
        <v>19</v>
      </c>
    </row>
    <row r="214" spans="2:10" x14ac:dyDescent="0.25">
      <c r="B214" s="3" t="s">
        <v>230</v>
      </c>
      <c r="C214" s="86" t="s">
        <v>231</v>
      </c>
      <c r="D214" s="5">
        <v>0</v>
      </c>
      <c r="E214" s="5">
        <v>0.128</v>
      </c>
      <c r="F214" s="5">
        <v>0.128</v>
      </c>
      <c r="G214" s="6">
        <v>554</v>
      </c>
      <c r="H214" s="7" t="s">
        <v>22</v>
      </c>
      <c r="I214" s="8" t="s">
        <v>31</v>
      </c>
      <c r="J214" s="8" t="s">
        <v>31</v>
      </c>
    </row>
    <row r="215" spans="2:10" x14ac:dyDescent="0.25">
      <c r="B215" s="9"/>
      <c r="C215" s="20"/>
      <c r="D215" s="46">
        <v>0.128</v>
      </c>
      <c r="E215" s="46">
        <v>0.32700000000000001</v>
      </c>
      <c r="F215" s="46">
        <v>0.19900000000000001</v>
      </c>
      <c r="G215" s="71">
        <v>896</v>
      </c>
      <c r="H215" s="79" t="s">
        <v>93</v>
      </c>
      <c r="I215" s="8" t="s">
        <v>31</v>
      </c>
      <c r="J215" s="8" t="s">
        <v>31</v>
      </c>
    </row>
    <row r="216" spans="2:10" x14ac:dyDescent="0.25">
      <c r="B216" s="3" t="s">
        <v>232</v>
      </c>
      <c r="C216" s="14" t="s">
        <v>233</v>
      </c>
      <c r="D216" s="5">
        <v>0</v>
      </c>
      <c r="E216" s="5">
        <v>0.36</v>
      </c>
      <c r="F216" s="5">
        <v>0.36</v>
      </c>
      <c r="G216" s="6">
        <v>2160</v>
      </c>
      <c r="H216" s="7" t="s">
        <v>22</v>
      </c>
      <c r="I216" s="8" t="s">
        <v>31</v>
      </c>
      <c r="J216" s="8" t="s">
        <v>31</v>
      </c>
    </row>
    <row r="217" spans="2:10" x14ac:dyDescent="0.25">
      <c r="B217" s="9"/>
      <c r="C217" s="20"/>
      <c r="D217" s="11">
        <v>0.36</v>
      </c>
      <c r="E217" s="11">
        <v>0.43</v>
      </c>
      <c r="F217" s="11">
        <v>7.0000000000000007E-2</v>
      </c>
      <c r="G217" s="12">
        <v>210</v>
      </c>
      <c r="H217" s="13" t="s">
        <v>18</v>
      </c>
      <c r="I217" s="8" t="s">
        <v>19</v>
      </c>
      <c r="J217" s="8" t="s">
        <v>19</v>
      </c>
    </row>
    <row r="218" spans="2:10" x14ac:dyDescent="0.25">
      <c r="B218" s="3" t="s">
        <v>234</v>
      </c>
      <c r="C218" s="14" t="s">
        <v>235</v>
      </c>
      <c r="D218" s="5">
        <v>0</v>
      </c>
      <c r="E218" s="5">
        <v>2.5999999999999999E-2</v>
      </c>
      <c r="F218" s="5">
        <v>2.5999999999999999E-2</v>
      </c>
      <c r="G218" s="6">
        <v>130</v>
      </c>
      <c r="H218" s="7" t="s">
        <v>22</v>
      </c>
      <c r="I218" s="8" t="s">
        <v>19</v>
      </c>
      <c r="J218" s="8" t="s">
        <v>19</v>
      </c>
    </row>
    <row r="219" spans="2:10" x14ac:dyDescent="0.25">
      <c r="B219" s="28"/>
      <c r="C219" s="29"/>
      <c r="D219" s="16">
        <v>2.5999999999999999E-2</v>
      </c>
      <c r="E219" s="16">
        <v>0.502</v>
      </c>
      <c r="F219" s="16">
        <v>0.47599999999999998</v>
      </c>
      <c r="G219" s="30">
        <v>2380</v>
      </c>
      <c r="H219" s="31" t="s">
        <v>15</v>
      </c>
      <c r="I219" s="8" t="s">
        <v>19</v>
      </c>
      <c r="J219" s="8" t="s">
        <v>19</v>
      </c>
    </row>
    <row r="220" spans="2:10" x14ac:dyDescent="0.25">
      <c r="B220" s="28"/>
      <c r="C220" s="29"/>
      <c r="D220" s="16">
        <v>0.60799999999999998</v>
      </c>
      <c r="E220" s="16">
        <v>0.63300000000000001</v>
      </c>
      <c r="F220" s="16">
        <v>2.5000000000000001E-2</v>
      </c>
      <c r="G220" s="30">
        <v>75</v>
      </c>
      <c r="H220" s="31" t="s">
        <v>15</v>
      </c>
      <c r="I220" s="8" t="s">
        <v>19</v>
      </c>
      <c r="J220" s="8" t="s">
        <v>19</v>
      </c>
    </row>
    <row r="221" spans="2:10" x14ac:dyDescent="0.25">
      <c r="B221" s="9"/>
      <c r="C221" s="20"/>
      <c r="D221" s="32">
        <v>0</v>
      </c>
      <c r="E221" s="11">
        <v>2.7E-2</v>
      </c>
      <c r="F221" s="16">
        <v>2.7E-2</v>
      </c>
      <c r="G221" s="30">
        <v>135</v>
      </c>
      <c r="H221" s="31" t="s">
        <v>22</v>
      </c>
      <c r="I221" s="8" t="s">
        <v>19</v>
      </c>
      <c r="J221" s="8" t="s">
        <v>19</v>
      </c>
    </row>
    <row r="222" spans="2:10" x14ac:dyDescent="0.25">
      <c r="B222" s="3" t="s">
        <v>236</v>
      </c>
      <c r="C222" s="14" t="s">
        <v>237</v>
      </c>
      <c r="D222" s="5">
        <v>0</v>
      </c>
      <c r="E222" s="17">
        <v>6.2E-2</v>
      </c>
      <c r="F222" s="5">
        <v>6.2E-2</v>
      </c>
      <c r="G222" s="6">
        <v>186</v>
      </c>
      <c r="H222" s="7" t="s">
        <v>15</v>
      </c>
      <c r="I222" s="8" t="s">
        <v>16</v>
      </c>
      <c r="J222" s="8" t="s">
        <v>16</v>
      </c>
    </row>
    <row r="223" spans="2:10" x14ac:dyDescent="0.25">
      <c r="B223" s="15"/>
      <c r="C223" s="4"/>
      <c r="D223" s="16">
        <v>6.2E-2</v>
      </c>
      <c r="E223" s="16">
        <v>0.13700000000000001</v>
      </c>
      <c r="F223" s="17">
        <v>7.4999999999999997E-2</v>
      </c>
      <c r="G223" s="18">
        <v>300</v>
      </c>
      <c r="H223" s="19" t="s">
        <v>22</v>
      </c>
      <c r="I223" s="8" t="s">
        <v>16</v>
      </c>
      <c r="J223" s="8" t="s">
        <v>16</v>
      </c>
    </row>
    <row r="224" spans="2:10" x14ac:dyDescent="0.25">
      <c r="B224" s="28"/>
      <c r="C224" s="29" t="s">
        <v>238</v>
      </c>
      <c r="D224" s="16">
        <v>0.13700000000000001</v>
      </c>
      <c r="E224" s="16">
        <v>0.374</v>
      </c>
      <c r="F224" s="16">
        <v>0.23699999999999999</v>
      </c>
      <c r="G224" s="30">
        <v>1422</v>
      </c>
      <c r="H224" s="31" t="s">
        <v>22</v>
      </c>
      <c r="I224" s="8" t="s">
        <v>31</v>
      </c>
      <c r="J224" s="8" t="s">
        <v>31</v>
      </c>
    </row>
    <row r="225" spans="2:10" x14ac:dyDescent="0.25">
      <c r="B225" s="9"/>
      <c r="C225" s="20"/>
      <c r="D225" s="11">
        <v>0.374</v>
      </c>
      <c r="E225" s="11">
        <v>0.63600000000000001</v>
      </c>
      <c r="F225" s="11">
        <v>0.26200000000000001</v>
      </c>
      <c r="G225" s="12">
        <v>1572</v>
      </c>
      <c r="H225" s="13" t="s">
        <v>22</v>
      </c>
      <c r="I225" s="8" t="s">
        <v>31</v>
      </c>
      <c r="J225" s="8" t="s">
        <v>31</v>
      </c>
    </row>
    <row r="226" spans="2:10" x14ac:dyDescent="0.25">
      <c r="B226" s="3" t="s">
        <v>239</v>
      </c>
      <c r="C226" s="14" t="s">
        <v>240</v>
      </c>
      <c r="D226" s="5">
        <v>0</v>
      </c>
      <c r="E226" s="5">
        <v>0.19500000000000001</v>
      </c>
      <c r="F226" s="5">
        <v>0.19500000000000001</v>
      </c>
      <c r="G226" s="6">
        <v>780</v>
      </c>
      <c r="H226" s="7" t="s">
        <v>15</v>
      </c>
      <c r="I226" s="8" t="s">
        <v>19</v>
      </c>
      <c r="J226" s="8" t="s">
        <v>19</v>
      </c>
    </row>
    <row r="227" spans="2:10" x14ac:dyDescent="0.25">
      <c r="B227" s="89"/>
      <c r="C227" s="29"/>
      <c r="D227" s="16">
        <v>0.19500000000000001</v>
      </c>
      <c r="E227" s="16">
        <v>0.34499999999999997</v>
      </c>
      <c r="F227" s="16">
        <v>0.15</v>
      </c>
      <c r="G227" s="30">
        <v>450</v>
      </c>
      <c r="H227" s="31" t="s">
        <v>18</v>
      </c>
      <c r="I227" s="8" t="s">
        <v>19</v>
      </c>
      <c r="J227" s="8" t="s">
        <v>19</v>
      </c>
    </row>
    <row r="228" spans="2:10" x14ac:dyDescent="0.25">
      <c r="B228" s="89"/>
      <c r="C228" s="29"/>
      <c r="D228" s="16">
        <v>0.34499999999999997</v>
      </c>
      <c r="E228" s="16">
        <v>0.45099999999999996</v>
      </c>
      <c r="F228" s="16">
        <v>0.106</v>
      </c>
      <c r="G228" s="30">
        <v>371</v>
      </c>
      <c r="H228" s="31" t="s">
        <v>15</v>
      </c>
      <c r="I228" s="8" t="s">
        <v>19</v>
      </c>
      <c r="J228" s="8" t="s">
        <v>19</v>
      </c>
    </row>
    <row r="229" spans="2:10" x14ac:dyDescent="0.25">
      <c r="B229" s="89"/>
      <c r="C229" s="29"/>
      <c r="D229" s="16">
        <v>0.45099999999999996</v>
      </c>
      <c r="E229" s="16">
        <v>0.52300000000000002</v>
      </c>
      <c r="F229" s="16">
        <v>7.1999999999999995E-2</v>
      </c>
      <c r="G229" s="30">
        <v>468</v>
      </c>
      <c r="H229" s="31" t="s">
        <v>22</v>
      </c>
      <c r="I229" s="8" t="s">
        <v>19</v>
      </c>
      <c r="J229" s="8" t="s">
        <v>19</v>
      </c>
    </row>
    <row r="230" spans="2:10" x14ac:dyDescent="0.25">
      <c r="B230" s="3" t="s">
        <v>241</v>
      </c>
      <c r="C230" s="14" t="s">
        <v>242</v>
      </c>
      <c r="D230" s="5">
        <v>0</v>
      </c>
      <c r="E230" s="5">
        <v>0.151</v>
      </c>
      <c r="F230" s="5">
        <v>0.151</v>
      </c>
      <c r="G230" s="6">
        <v>755</v>
      </c>
      <c r="H230" s="7" t="s">
        <v>22</v>
      </c>
      <c r="I230" s="8" t="s">
        <v>16</v>
      </c>
      <c r="J230" s="8" t="s">
        <v>16</v>
      </c>
    </row>
    <row r="231" spans="2:10" x14ac:dyDescent="0.25">
      <c r="B231" s="9"/>
      <c r="C231" s="20"/>
      <c r="D231" s="11">
        <v>0.151</v>
      </c>
      <c r="E231" s="11">
        <v>0.219</v>
      </c>
      <c r="F231" s="11">
        <v>6.8000000000000005E-2</v>
      </c>
      <c r="G231" s="12">
        <v>340</v>
      </c>
      <c r="H231" s="13" t="s">
        <v>22</v>
      </c>
      <c r="I231" s="8" t="s">
        <v>16</v>
      </c>
      <c r="J231" s="8" t="s">
        <v>16</v>
      </c>
    </row>
    <row r="232" spans="2:10" x14ac:dyDescent="0.25">
      <c r="B232" s="3" t="s">
        <v>243</v>
      </c>
      <c r="C232" s="24" t="s">
        <v>244</v>
      </c>
      <c r="D232" s="25">
        <v>0</v>
      </c>
      <c r="E232" s="25">
        <v>3.4000000000000002E-2</v>
      </c>
      <c r="F232" s="25">
        <v>3.4000000000000002E-2</v>
      </c>
      <c r="G232" s="26">
        <v>122</v>
      </c>
      <c r="H232" s="27" t="s">
        <v>93</v>
      </c>
      <c r="I232" s="8" t="s">
        <v>19</v>
      </c>
      <c r="J232" s="8" t="s">
        <v>19</v>
      </c>
    </row>
    <row r="233" spans="2:10" x14ac:dyDescent="0.25">
      <c r="B233" s="3" t="s">
        <v>245</v>
      </c>
      <c r="C233" s="24" t="s">
        <v>246</v>
      </c>
      <c r="D233" s="25">
        <v>0</v>
      </c>
      <c r="E233" s="85">
        <v>8.8999999999999996E-2</v>
      </c>
      <c r="F233" s="25">
        <v>8.8999999999999996E-2</v>
      </c>
      <c r="G233" s="26">
        <v>267</v>
      </c>
      <c r="H233" s="27" t="s">
        <v>15</v>
      </c>
      <c r="I233" s="8" t="s">
        <v>19</v>
      </c>
      <c r="J233" s="8" t="s">
        <v>19</v>
      </c>
    </row>
    <row r="234" spans="2:10" x14ac:dyDescent="0.25">
      <c r="B234" s="3" t="s">
        <v>247</v>
      </c>
      <c r="C234" s="14" t="s">
        <v>248</v>
      </c>
      <c r="D234" s="17">
        <v>0</v>
      </c>
      <c r="E234" s="5">
        <v>0.42</v>
      </c>
      <c r="F234" s="5">
        <v>0.42</v>
      </c>
      <c r="G234" s="6">
        <v>2940</v>
      </c>
      <c r="H234" s="7" t="s">
        <v>22</v>
      </c>
      <c r="I234" s="8" t="s">
        <v>89</v>
      </c>
      <c r="J234" s="8" t="s">
        <v>90</v>
      </c>
    </row>
    <row r="235" spans="2:10" x14ac:dyDescent="0.25">
      <c r="B235" s="28"/>
      <c r="C235" s="29" t="s">
        <v>249</v>
      </c>
      <c r="D235" s="16">
        <v>0.42</v>
      </c>
      <c r="E235" s="16">
        <v>0.66799999999999993</v>
      </c>
      <c r="F235" s="16">
        <v>0.248</v>
      </c>
      <c r="G235" s="30">
        <v>1736</v>
      </c>
      <c r="H235" s="31" t="s">
        <v>22</v>
      </c>
      <c r="I235" s="8" t="s">
        <v>31</v>
      </c>
      <c r="J235" s="8" t="s">
        <v>31</v>
      </c>
    </row>
    <row r="236" spans="2:10" x14ac:dyDescent="0.25">
      <c r="B236" s="28"/>
      <c r="C236" s="29"/>
      <c r="D236" s="32">
        <v>0.66799999999999993</v>
      </c>
      <c r="E236" s="32">
        <v>0.82099999999999995</v>
      </c>
      <c r="F236" s="16">
        <v>0.153</v>
      </c>
      <c r="G236" s="30">
        <v>918</v>
      </c>
      <c r="H236" s="31" t="s">
        <v>22</v>
      </c>
      <c r="I236" s="8" t="s">
        <v>31</v>
      </c>
      <c r="J236" s="8" t="s">
        <v>31</v>
      </c>
    </row>
    <row r="237" spans="2:10" x14ac:dyDescent="0.25">
      <c r="B237" s="3" t="s">
        <v>250</v>
      </c>
      <c r="C237" s="90" t="s">
        <v>251</v>
      </c>
      <c r="D237" s="85">
        <v>0</v>
      </c>
      <c r="E237" s="85">
        <v>0.13900000000000001</v>
      </c>
      <c r="F237" s="25">
        <v>0.13900000000000001</v>
      </c>
      <c r="G237" s="26">
        <v>556</v>
      </c>
      <c r="H237" s="27" t="s">
        <v>22</v>
      </c>
      <c r="I237" s="8" t="s">
        <v>19</v>
      </c>
      <c r="J237" s="8" t="s">
        <v>19</v>
      </c>
    </row>
    <row r="238" spans="2:10" x14ac:dyDescent="0.25">
      <c r="B238" s="3" t="s">
        <v>252</v>
      </c>
      <c r="C238" s="14" t="s">
        <v>253</v>
      </c>
      <c r="D238" s="5">
        <v>0</v>
      </c>
      <c r="E238" s="5">
        <v>0.61499999999999999</v>
      </c>
      <c r="F238" s="5">
        <v>0.61499999999999999</v>
      </c>
      <c r="G238" s="6">
        <v>3690</v>
      </c>
      <c r="H238" s="7" t="s">
        <v>22</v>
      </c>
      <c r="I238" s="8" t="s">
        <v>16</v>
      </c>
      <c r="J238" s="8" t="s">
        <v>16</v>
      </c>
    </row>
    <row r="239" spans="2:10" x14ac:dyDescent="0.25">
      <c r="B239" s="28"/>
      <c r="C239" s="29"/>
      <c r="D239" s="16">
        <v>0.61499999999999999</v>
      </c>
      <c r="E239" s="16">
        <v>0.79800000000000004</v>
      </c>
      <c r="F239" s="16">
        <v>0.183</v>
      </c>
      <c r="G239" s="30">
        <v>1281</v>
      </c>
      <c r="H239" s="31" t="s">
        <v>22</v>
      </c>
      <c r="I239" s="8" t="s">
        <v>16</v>
      </c>
      <c r="J239" s="8" t="s">
        <v>16</v>
      </c>
    </row>
    <row r="240" spans="2:10" x14ac:dyDescent="0.25">
      <c r="B240" s="3" t="s">
        <v>254</v>
      </c>
      <c r="C240" s="14" t="s">
        <v>255</v>
      </c>
      <c r="D240" s="85">
        <v>0</v>
      </c>
      <c r="E240" s="85">
        <v>0.22</v>
      </c>
      <c r="F240" s="5">
        <v>0.22</v>
      </c>
      <c r="G240" s="6">
        <v>860</v>
      </c>
      <c r="H240" s="7" t="s">
        <v>15</v>
      </c>
      <c r="I240" s="8" t="s">
        <v>19</v>
      </c>
      <c r="J240" s="8" t="s">
        <v>19</v>
      </c>
    </row>
    <row r="241" spans="2:10" x14ac:dyDescent="0.25">
      <c r="B241" s="3" t="s">
        <v>256</v>
      </c>
      <c r="C241" s="14" t="s">
        <v>257</v>
      </c>
      <c r="D241" s="5">
        <v>0</v>
      </c>
      <c r="E241" s="5">
        <v>0.33200000000000002</v>
      </c>
      <c r="F241" s="5">
        <v>0.33200000000000002</v>
      </c>
      <c r="G241" s="6">
        <v>1420</v>
      </c>
      <c r="H241" s="7" t="s">
        <v>22</v>
      </c>
      <c r="I241" s="8" t="s">
        <v>16</v>
      </c>
      <c r="J241" s="8" t="s">
        <v>16</v>
      </c>
    </row>
    <row r="242" spans="2:10" x14ac:dyDescent="0.25">
      <c r="B242" s="3" t="s">
        <v>258</v>
      </c>
      <c r="C242" s="24" t="s">
        <v>259</v>
      </c>
      <c r="D242" s="25">
        <v>0</v>
      </c>
      <c r="E242" s="85">
        <v>0.12</v>
      </c>
      <c r="F242" s="25">
        <v>0.12</v>
      </c>
      <c r="G242" s="26">
        <v>720</v>
      </c>
      <c r="H242" s="27" t="s">
        <v>151</v>
      </c>
      <c r="I242" s="8" t="s">
        <v>31</v>
      </c>
      <c r="J242" s="8" t="s">
        <v>31</v>
      </c>
    </row>
    <row r="243" spans="2:10" x14ac:dyDescent="0.25">
      <c r="B243" s="3" t="s">
        <v>260</v>
      </c>
      <c r="C243" s="14" t="s">
        <v>261</v>
      </c>
      <c r="D243" s="17">
        <v>0</v>
      </c>
      <c r="E243" s="5">
        <v>8.6999999999999994E-2</v>
      </c>
      <c r="F243" s="5">
        <v>8.6999999999999994E-2</v>
      </c>
      <c r="G243" s="6">
        <v>522</v>
      </c>
      <c r="H243" s="7" t="s">
        <v>22</v>
      </c>
      <c r="I243" s="8" t="s">
        <v>16</v>
      </c>
      <c r="J243" s="8" t="s">
        <v>16</v>
      </c>
    </row>
    <row r="244" spans="2:10" x14ac:dyDescent="0.25">
      <c r="B244" s="28"/>
      <c r="C244" s="29" t="s">
        <v>262</v>
      </c>
      <c r="D244" s="16">
        <v>8.6999999999999994E-2</v>
      </c>
      <c r="E244" s="16">
        <v>0.23499999999999999</v>
      </c>
      <c r="F244" s="16">
        <v>0.14799999999999999</v>
      </c>
      <c r="G244" s="30">
        <v>592</v>
      </c>
      <c r="H244" s="31" t="s">
        <v>22</v>
      </c>
      <c r="I244" s="8" t="s">
        <v>31</v>
      </c>
      <c r="J244" s="8" t="s">
        <v>31</v>
      </c>
    </row>
    <row r="245" spans="2:10" x14ac:dyDescent="0.25">
      <c r="B245" s="9"/>
      <c r="C245" s="20"/>
      <c r="D245" s="11">
        <v>0.23499999999999999</v>
      </c>
      <c r="E245" s="32">
        <v>0.41599999999999998</v>
      </c>
      <c r="F245" s="11">
        <v>0.18099999999999999</v>
      </c>
      <c r="G245" s="12">
        <v>724</v>
      </c>
      <c r="H245" s="13" t="s">
        <v>22</v>
      </c>
      <c r="I245" s="8" t="s">
        <v>31</v>
      </c>
      <c r="J245" s="8" t="s">
        <v>31</v>
      </c>
    </row>
    <row r="246" spans="2:10" x14ac:dyDescent="0.25">
      <c r="B246" s="3" t="s">
        <v>263</v>
      </c>
      <c r="C246" s="14" t="s">
        <v>264</v>
      </c>
      <c r="D246" s="17">
        <v>0</v>
      </c>
      <c r="E246" s="5">
        <v>0.27500000000000002</v>
      </c>
      <c r="F246" s="5">
        <v>0.27500000000000002</v>
      </c>
      <c r="G246" s="6">
        <v>1375</v>
      </c>
      <c r="H246" s="7" t="s">
        <v>22</v>
      </c>
      <c r="I246" s="8" t="s">
        <v>16</v>
      </c>
      <c r="J246" s="8" t="s">
        <v>16</v>
      </c>
    </row>
    <row r="247" spans="2:10" x14ac:dyDescent="0.25">
      <c r="B247" s="28"/>
      <c r="C247" s="29"/>
      <c r="D247" s="16">
        <v>0.27500000000000002</v>
      </c>
      <c r="E247" s="16">
        <v>0.35500000000000004</v>
      </c>
      <c r="F247" s="16">
        <v>0.08</v>
      </c>
      <c r="G247" s="30">
        <v>240</v>
      </c>
      <c r="H247" s="31" t="s">
        <v>22</v>
      </c>
      <c r="I247" s="8" t="s">
        <v>16</v>
      </c>
      <c r="J247" s="8" t="s">
        <v>16</v>
      </c>
    </row>
    <row r="248" spans="2:10" x14ac:dyDescent="0.25">
      <c r="B248" s="3" t="s">
        <v>265</v>
      </c>
      <c r="C248" s="14" t="s">
        <v>266</v>
      </c>
      <c r="D248" s="5">
        <v>0</v>
      </c>
      <c r="E248" s="5">
        <v>0.4</v>
      </c>
      <c r="F248" s="5">
        <v>0.4</v>
      </c>
      <c r="G248" s="6">
        <v>3200</v>
      </c>
      <c r="H248" s="7" t="s">
        <v>22</v>
      </c>
      <c r="I248" s="8" t="s">
        <v>89</v>
      </c>
      <c r="J248" s="8" t="s">
        <v>90</v>
      </c>
    </row>
    <row r="249" spans="2:10" x14ac:dyDescent="0.25">
      <c r="B249" s="28"/>
      <c r="C249" s="29"/>
      <c r="D249" s="16">
        <v>0.4</v>
      </c>
      <c r="E249" s="16">
        <v>0.59000000000000008</v>
      </c>
      <c r="F249" s="16">
        <v>0.19</v>
      </c>
      <c r="G249" s="30">
        <v>1520</v>
      </c>
      <c r="H249" s="31" t="s">
        <v>22</v>
      </c>
      <c r="I249" s="8" t="s">
        <v>89</v>
      </c>
      <c r="J249" s="8" t="s">
        <v>90</v>
      </c>
    </row>
    <row r="250" spans="2:10" x14ac:dyDescent="0.25">
      <c r="B250" s="9"/>
      <c r="C250" s="20"/>
      <c r="D250" s="11">
        <v>0.59000000000000008</v>
      </c>
      <c r="E250" s="11">
        <v>0.64000000000000012</v>
      </c>
      <c r="F250" s="11">
        <v>0.05</v>
      </c>
      <c r="G250" s="12">
        <v>425</v>
      </c>
      <c r="H250" s="13" t="s">
        <v>22</v>
      </c>
      <c r="I250" s="8" t="s">
        <v>89</v>
      </c>
      <c r="J250" s="8" t="s">
        <v>90</v>
      </c>
    </row>
    <row r="251" spans="2:10" x14ac:dyDescent="0.25">
      <c r="B251" s="3" t="s">
        <v>267</v>
      </c>
      <c r="C251" s="81" t="s">
        <v>268</v>
      </c>
      <c r="D251" s="5">
        <v>0</v>
      </c>
      <c r="E251" s="5">
        <v>0.16500000000000001</v>
      </c>
      <c r="F251" s="5">
        <v>0.16500000000000001</v>
      </c>
      <c r="G251" s="6">
        <v>825</v>
      </c>
      <c r="H251" s="7" t="s">
        <v>22</v>
      </c>
      <c r="I251" s="8" t="s">
        <v>16</v>
      </c>
      <c r="J251" s="8" t="s">
        <v>16</v>
      </c>
    </row>
    <row r="252" spans="2:10" x14ac:dyDescent="0.25">
      <c r="B252" s="9"/>
      <c r="C252" s="83"/>
      <c r="D252" s="11">
        <v>0.16500000000000001</v>
      </c>
      <c r="E252" s="11">
        <v>0.33</v>
      </c>
      <c r="F252" s="11">
        <v>0.16500000000000001</v>
      </c>
      <c r="G252" s="12">
        <v>1155</v>
      </c>
      <c r="H252" s="13" t="s">
        <v>22</v>
      </c>
      <c r="I252" s="8" t="s">
        <v>16</v>
      </c>
      <c r="J252" s="8" t="s">
        <v>16</v>
      </c>
    </row>
    <row r="253" spans="2:10" ht="22.5" x14ac:dyDescent="0.25">
      <c r="B253" s="3" t="s">
        <v>269</v>
      </c>
      <c r="C253" s="91" t="s">
        <v>268</v>
      </c>
      <c r="D253" s="92">
        <v>0</v>
      </c>
      <c r="E253" s="92">
        <v>0.17499999999999999</v>
      </c>
      <c r="F253" s="73">
        <v>0.17499999999999999</v>
      </c>
      <c r="G253" s="74">
        <v>1095</v>
      </c>
      <c r="H253" s="75" t="s">
        <v>22</v>
      </c>
      <c r="I253" s="8" t="s">
        <v>16</v>
      </c>
      <c r="J253" s="8" t="s">
        <v>16</v>
      </c>
    </row>
    <row r="254" spans="2:10" ht="23.25" x14ac:dyDescent="0.25">
      <c r="B254" s="3" t="s">
        <v>270</v>
      </c>
      <c r="C254" s="59" t="s">
        <v>271</v>
      </c>
      <c r="D254" s="5">
        <v>0</v>
      </c>
      <c r="E254" s="5">
        <v>0.28499999999999998</v>
      </c>
      <c r="F254" s="5">
        <v>0.28499999999999998</v>
      </c>
      <c r="G254" s="6">
        <v>1995</v>
      </c>
      <c r="H254" s="7" t="s">
        <v>22</v>
      </c>
      <c r="I254" s="8" t="s">
        <v>31</v>
      </c>
      <c r="J254" s="8" t="s">
        <v>31</v>
      </c>
    </row>
    <row r="255" spans="2:10" x14ac:dyDescent="0.25">
      <c r="B255" s="15"/>
      <c r="C255" s="4"/>
      <c r="D255" s="16">
        <v>0.28499999999999998</v>
      </c>
      <c r="E255" s="16">
        <v>0.59899999999999998</v>
      </c>
      <c r="F255" s="17">
        <v>0.314</v>
      </c>
      <c r="G255" s="18">
        <v>2198</v>
      </c>
      <c r="H255" s="19" t="s">
        <v>22</v>
      </c>
      <c r="I255" s="8" t="s">
        <v>31</v>
      </c>
      <c r="J255" s="8" t="s">
        <v>31</v>
      </c>
    </row>
    <row r="256" spans="2:10" x14ac:dyDescent="0.25">
      <c r="B256" s="15"/>
      <c r="C256" s="4" t="s">
        <v>272</v>
      </c>
      <c r="D256" s="16">
        <v>0.59899999999999998</v>
      </c>
      <c r="E256" s="16">
        <v>1.0229999999999999</v>
      </c>
      <c r="F256" s="17">
        <v>0.42399999999999999</v>
      </c>
      <c r="G256" s="18">
        <v>1484</v>
      </c>
      <c r="H256" s="19" t="s">
        <v>22</v>
      </c>
      <c r="I256" s="8" t="s">
        <v>19</v>
      </c>
      <c r="J256" s="8" t="s">
        <v>19</v>
      </c>
    </row>
    <row r="257" spans="2:10" x14ac:dyDescent="0.25">
      <c r="B257" s="28"/>
      <c r="C257" s="34" t="s">
        <v>273</v>
      </c>
      <c r="D257" s="16">
        <v>0</v>
      </c>
      <c r="E257" s="16">
        <v>0.34799999999999998</v>
      </c>
      <c r="F257" s="16">
        <v>0.34799999999999998</v>
      </c>
      <c r="G257" s="30">
        <v>2088</v>
      </c>
      <c r="H257" s="31" t="s">
        <v>22</v>
      </c>
      <c r="I257" s="8" t="s">
        <v>16</v>
      </c>
      <c r="J257" s="8" t="s">
        <v>16</v>
      </c>
    </row>
    <row r="258" spans="2:10" x14ac:dyDescent="0.25">
      <c r="B258" s="9"/>
      <c r="C258" s="10" t="s">
        <v>274</v>
      </c>
      <c r="D258" s="32">
        <v>0</v>
      </c>
      <c r="E258" s="32">
        <v>0.41</v>
      </c>
      <c r="F258" s="16">
        <v>0.41</v>
      </c>
      <c r="G258" s="30">
        <v>2460</v>
      </c>
      <c r="H258" s="31" t="s">
        <v>199</v>
      </c>
      <c r="I258" s="8" t="s">
        <v>16</v>
      </c>
      <c r="J258" s="8" t="s">
        <v>16</v>
      </c>
    </row>
    <row r="259" spans="2:10" x14ac:dyDescent="0.25">
      <c r="B259" s="3" t="s">
        <v>275</v>
      </c>
      <c r="C259" s="24" t="s">
        <v>276</v>
      </c>
      <c r="D259" s="25">
        <v>0</v>
      </c>
      <c r="E259" s="85">
        <v>0.13500000000000001</v>
      </c>
      <c r="F259" s="25">
        <v>0.13500000000000001</v>
      </c>
      <c r="G259" s="26">
        <v>473</v>
      </c>
      <c r="H259" s="27" t="s">
        <v>15</v>
      </c>
      <c r="I259" s="8" t="s">
        <v>19</v>
      </c>
      <c r="J259" s="8" t="s">
        <v>19</v>
      </c>
    </row>
    <row r="260" spans="2:10" x14ac:dyDescent="0.25">
      <c r="B260" s="3" t="s">
        <v>277</v>
      </c>
      <c r="C260" s="24" t="s">
        <v>278</v>
      </c>
      <c r="D260" s="25">
        <v>0</v>
      </c>
      <c r="E260" s="25">
        <v>0.18099999999999999</v>
      </c>
      <c r="F260" s="25">
        <v>0.18099999999999999</v>
      </c>
      <c r="G260" s="26">
        <v>724</v>
      </c>
      <c r="H260" s="27" t="s">
        <v>15</v>
      </c>
      <c r="I260" s="8" t="s">
        <v>19</v>
      </c>
      <c r="J260" s="8" t="s">
        <v>19</v>
      </c>
    </row>
    <row r="261" spans="2:10" x14ac:dyDescent="0.25">
      <c r="B261" s="3" t="s">
        <v>279</v>
      </c>
      <c r="C261" s="14" t="s">
        <v>280</v>
      </c>
      <c r="D261" s="5">
        <v>0</v>
      </c>
      <c r="E261" s="5">
        <v>0.28999999999999998</v>
      </c>
      <c r="F261" s="5">
        <v>0.28999999999999998</v>
      </c>
      <c r="G261" s="6">
        <v>870</v>
      </c>
      <c r="H261" s="7" t="s">
        <v>15</v>
      </c>
      <c r="I261" s="8" t="s">
        <v>19</v>
      </c>
      <c r="J261" s="8" t="s">
        <v>19</v>
      </c>
    </row>
    <row r="262" spans="2:10" x14ac:dyDescent="0.25">
      <c r="B262" s="28"/>
      <c r="C262" s="29"/>
      <c r="D262" s="16">
        <v>0.28999999999999998</v>
      </c>
      <c r="E262" s="16">
        <v>0.40799999999999997</v>
      </c>
      <c r="F262" s="16">
        <v>0.11799999999999999</v>
      </c>
      <c r="G262" s="30">
        <v>354</v>
      </c>
      <c r="H262" s="31" t="s">
        <v>18</v>
      </c>
      <c r="I262" s="8" t="s">
        <v>19</v>
      </c>
      <c r="J262" s="8" t="s">
        <v>19</v>
      </c>
    </row>
    <row r="263" spans="2:10" x14ac:dyDescent="0.25">
      <c r="B263" s="9"/>
      <c r="C263" s="10" t="s">
        <v>281</v>
      </c>
      <c r="D263" s="11">
        <v>0</v>
      </c>
      <c r="E263" s="11">
        <v>0.13</v>
      </c>
      <c r="F263" s="11">
        <v>0.13</v>
      </c>
      <c r="G263" s="12">
        <v>390</v>
      </c>
      <c r="H263" s="13" t="s">
        <v>15</v>
      </c>
      <c r="I263" s="8" t="s">
        <v>19</v>
      </c>
      <c r="J263" s="8" t="s">
        <v>19</v>
      </c>
    </row>
    <row r="264" spans="2:10" x14ac:dyDescent="0.25">
      <c r="B264" s="3" t="s">
        <v>282</v>
      </c>
      <c r="C264" s="4" t="s">
        <v>283</v>
      </c>
      <c r="D264" s="17">
        <v>0.16200000000000001</v>
      </c>
      <c r="E264" s="17">
        <v>0.28600000000000003</v>
      </c>
      <c r="F264" s="17">
        <v>0.124</v>
      </c>
      <c r="G264" s="18">
        <v>372</v>
      </c>
      <c r="H264" s="19" t="s">
        <v>15</v>
      </c>
      <c r="I264" s="8" t="s">
        <v>19</v>
      </c>
      <c r="J264" s="8" t="s">
        <v>19</v>
      </c>
    </row>
    <row r="265" spans="2:10" x14ac:dyDescent="0.25">
      <c r="B265" s="9"/>
      <c r="C265" s="20"/>
      <c r="D265" s="32">
        <v>0.28599999999999998</v>
      </c>
      <c r="E265" s="32">
        <v>0.51500000000000001</v>
      </c>
      <c r="F265" s="11">
        <v>0.22900000000000001</v>
      </c>
      <c r="G265" s="12">
        <v>871</v>
      </c>
      <c r="H265" s="13" t="s">
        <v>15</v>
      </c>
      <c r="I265" s="8" t="s">
        <v>19</v>
      </c>
      <c r="J265" s="8" t="s">
        <v>19</v>
      </c>
    </row>
    <row r="266" spans="2:10" x14ac:dyDescent="0.25">
      <c r="B266" s="3" t="s">
        <v>284</v>
      </c>
      <c r="C266" s="14" t="s">
        <v>285</v>
      </c>
      <c r="D266" s="5">
        <v>0</v>
      </c>
      <c r="E266" s="5">
        <v>0.13500000000000001</v>
      </c>
      <c r="F266" s="5">
        <v>0.13500000000000001</v>
      </c>
      <c r="G266" s="6">
        <v>675</v>
      </c>
      <c r="H266" s="7" t="s">
        <v>199</v>
      </c>
      <c r="I266" s="8" t="s">
        <v>16</v>
      </c>
      <c r="J266" s="8" t="s">
        <v>16</v>
      </c>
    </row>
    <row r="267" spans="2:10" x14ac:dyDescent="0.25">
      <c r="B267" s="28"/>
      <c r="C267" s="29"/>
      <c r="D267" s="16">
        <v>0.13500000000000001</v>
      </c>
      <c r="E267" s="16">
        <v>0.16500000000000001</v>
      </c>
      <c r="F267" s="16">
        <v>0.03</v>
      </c>
      <c r="G267" s="30">
        <v>180</v>
      </c>
      <c r="H267" s="31" t="s">
        <v>22</v>
      </c>
      <c r="I267" s="8" t="s">
        <v>16</v>
      </c>
      <c r="J267" s="8" t="s">
        <v>16</v>
      </c>
    </row>
    <row r="268" spans="2:10" x14ac:dyDescent="0.25">
      <c r="B268" s="28"/>
      <c r="C268" s="29"/>
      <c r="D268" s="16">
        <v>0.16500000000000001</v>
      </c>
      <c r="E268" s="16">
        <v>0.19500000000000001</v>
      </c>
      <c r="F268" s="16">
        <v>0.03</v>
      </c>
      <c r="G268" s="30">
        <v>180</v>
      </c>
      <c r="H268" s="31" t="s">
        <v>22</v>
      </c>
      <c r="I268" s="8" t="s">
        <v>16</v>
      </c>
      <c r="J268" s="8" t="s">
        <v>16</v>
      </c>
    </row>
    <row r="269" spans="2:10" x14ac:dyDescent="0.25">
      <c r="B269" s="28"/>
      <c r="C269" s="29"/>
      <c r="D269" s="16">
        <v>0.19500000000000001</v>
      </c>
      <c r="E269" s="16">
        <v>0.74</v>
      </c>
      <c r="F269" s="16">
        <v>0.54500000000000004</v>
      </c>
      <c r="G269" s="30">
        <v>2725</v>
      </c>
      <c r="H269" s="31" t="s">
        <v>199</v>
      </c>
      <c r="I269" s="8" t="s">
        <v>16</v>
      </c>
      <c r="J269" s="8" t="s">
        <v>16</v>
      </c>
    </row>
    <row r="270" spans="2:10" x14ac:dyDescent="0.25">
      <c r="B270" s="9"/>
      <c r="C270" s="20"/>
      <c r="D270" s="11">
        <v>0.74</v>
      </c>
      <c r="E270" s="11">
        <v>0.76400000000000001</v>
      </c>
      <c r="F270" s="11">
        <v>2.4E-2</v>
      </c>
      <c r="G270" s="12">
        <v>96</v>
      </c>
      <c r="H270" s="13" t="s">
        <v>22</v>
      </c>
      <c r="I270" s="8" t="s">
        <v>16</v>
      </c>
      <c r="J270" s="8" t="s">
        <v>16</v>
      </c>
    </row>
    <row r="271" spans="2:10" x14ac:dyDescent="0.25">
      <c r="B271" s="3" t="s">
        <v>286</v>
      </c>
      <c r="C271" s="14" t="s">
        <v>287</v>
      </c>
      <c r="D271" s="5">
        <v>0</v>
      </c>
      <c r="E271" s="5">
        <v>0.33700000000000002</v>
      </c>
      <c r="F271" s="5">
        <v>0.33700000000000002</v>
      </c>
      <c r="G271" s="6">
        <v>1517</v>
      </c>
      <c r="H271" s="7" t="s">
        <v>22</v>
      </c>
      <c r="I271" s="8" t="s">
        <v>16</v>
      </c>
      <c r="J271" s="8" t="s">
        <v>16</v>
      </c>
    </row>
    <row r="272" spans="2:10" x14ac:dyDescent="0.25">
      <c r="B272" s="28"/>
      <c r="C272" s="29"/>
      <c r="D272" s="16">
        <v>0.33700000000000002</v>
      </c>
      <c r="E272" s="16">
        <v>0.38</v>
      </c>
      <c r="F272" s="16">
        <v>4.2999999999999997E-2</v>
      </c>
      <c r="G272" s="30">
        <v>138</v>
      </c>
      <c r="H272" s="31" t="s">
        <v>22</v>
      </c>
      <c r="I272" s="8" t="s">
        <v>16</v>
      </c>
      <c r="J272" s="8" t="s">
        <v>16</v>
      </c>
    </row>
    <row r="273" spans="2:10" x14ac:dyDescent="0.25">
      <c r="B273" s="3" t="s">
        <v>288</v>
      </c>
      <c r="C273" s="24" t="s">
        <v>289</v>
      </c>
      <c r="D273" s="25">
        <v>0</v>
      </c>
      <c r="E273" s="25">
        <v>0.20100000000000001</v>
      </c>
      <c r="F273" s="25">
        <v>0.20100000000000001</v>
      </c>
      <c r="G273" s="26">
        <v>804</v>
      </c>
      <c r="H273" s="27" t="s">
        <v>15</v>
      </c>
      <c r="I273" s="8" t="s">
        <v>19</v>
      </c>
      <c r="J273" s="8" t="s">
        <v>19</v>
      </c>
    </row>
    <row r="274" spans="2:10" x14ac:dyDescent="0.25">
      <c r="B274" s="3" t="s">
        <v>290</v>
      </c>
      <c r="C274" s="14" t="s">
        <v>291</v>
      </c>
      <c r="D274" s="5">
        <v>6.5000000000000002E-2</v>
      </c>
      <c r="E274" s="5">
        <v>0.25700000000000001</v>
      </c>
      <c r="F274" s="5">
        <v>0.192</v>
      </c>
      <c r="G274" s="6">
        <v>1344</v>
      </c>
      <c r="H274" s="7" t="s">
        <v>22</v>
      </c>
      <c r="I274" s="8" t="s">
        <v>19</v>
      </c>
      <c r="J274" s="8" t="s">
        <v>19</v>
      </c>
    </row>
    <row r="275" spans="2:10" x14ac:dyDescent="0.25">
      <c r="B275" s="9"/>
      <c r="C275" s="20"/>
      <c r="D275" s="11">
        <v>0.25700000000000001</v>
      </c>
      <c r="E275" s="11">
        <v>0.47299999999999998</v>
      </c>
      <c r="F275" s="11">
        <v>0.216</v>
      </c>
      <c r="G275" s="12">
        <v>1188</v>
      </c>
      <c r="H275" s="13" t="s">
        <v>15</v>
      </c>
      <c r="I275" s="8" t="s">
        <v>19</v>
      </c>
      <c r="J275" s="8" t="s">
        <v>19</v>
      </c>
    </row>
    <row r="276" spans="2:10" x14ac:dyDescent="0.25">
      <c r="B276" s="3" t="s">
        <v>292</v>
      </c>
      <c r="C276" s="14" t="s">
        <v>293</v>
      </c>
      <c r="D276" s="5">
        <v>0</v>
      </c>
      <c r="E276" s="5">
        <v>7.2999999999999995E-2</v>
      </c>
      <c r="F276" s="5">
        <v>7.2999999999999995E-2</v>
      </c>
      <c r="G276" s="6">
        <v>584</v>
      </c>
      <c r="H276" s="7" t="s">
        <v>22</v>
      </c>
      <c r="I276" s="8" t="s">
        <v>31</v>
      </c>
      <c r="J276" s="8" t="s">
        <v>31</v>
      </c>
    </row>
    <row r="277" spans="2:10" x14ac:dyDescent="0.25">
      <c r="B277" s="28"/>
      <c r="C277" s="29"/>
      <c r="D277" s="16">
        <v>7.2999999999999995E-2</v>
      </c>
      <c r="E277" s="16">
        <v>0.19700000000000001</v>
      </c>
      <c r="F277" s="16">
        <v>0.124</v>
      </c>
      <c r="G277" s="30">
        <v>992</v>
      </c>
      <c r="H277" s="31" t="s">
        <v>22</v>
      </c>
      <c r="I277" s="8" t="s">
        <v>31</v>
      </c>
      <c r="J277" s="8" t="s">
        <v>31</v>
      </c>
    </row>
    <row r="278" spans="2:10" x14ac:dyDescent="0.25">
      <c r="B278" s="28"/>
      <c r="C278" s="29"/>
      <c r="D278" s="16">
        <v>0.19700000000000001</v>
      </c>
      <c r="E278" s="16">
        <v>0.29100000000000004</v>
      </c>
      <c r="F278" s="16">
        <v>9.4E-2</v>
      </c>
      <c r="G278" s="30">
        <v>752</v>
      </c>
      <c r="H278" s="31" t="s">
        <v>22</v>
      </c>
      <c r="I278" s="8" t="s">
        <v>31</v>
      </c>
      <c r="J278" s="8" t="s">
        <v>31</v>
      </c>
    </row>
    <row r="279" spans="2:10" x14ac:dyDescent="0.25">
      <c r="B279" s="28"/>
      <c r="C279" s="29"/>
      <c r="D279" s="16">
        <v>0.29100000000000004</v>
      </c>
      <c r="E279" s="16">
        <v>0.379</v>
      </c>
      <c r="F279" s="16">
        <v>8.7999999999999995E-2</v>
      </c>
      <c r="G279" s="30">
        <v>704</v>
      </c>
      <c r="H279" s="31" t="s">
        <v>22</v>
      </c>
      <c r="I279" s="8" t="s">
        <v>31</v>
      </c>
      <c r="J279" s="8" t="s">
        <v>31</v>
      </c>
    </row>
    <row r="280" spans="2:10" x14ac:dyDescent="0.25">
      <c r="B280" s="28"/>
      <c r="C280" s="29"/>
      <c r="D280" s="16">
        <v>0.379</v>
      </c>
      <c r="E280" s="16">
        <v>0.41499999999999998</v>
      </c>
      <c r="F280" s="16">
        <v>3.5999999999999997E-2</v>
      </c>
      <c r="G280" s="30">
        <v>288</v>
      </c>
      <c r="H280" s="31" t="s">
        <v>22</v>
      </c>
      <c r="I280" s="8" t="s">
        <v>31</v>
      </c>
      <c r="J280" s="8" t="s">
        <v>31</v>
      </c>
    </row>
    <row r="281" spans="2:10" x14ac:dyDescent="0.25">
      <c r="B281" s="28"/>
      <c r="C281" s="29"/>
      <c r="D281" s="11">
        <v>0.41499999999999998</v>
      </c>
      <c r="E281" s="32">
        <v>0.52200000000000002</v>
      </c>
      <c r="F281" s="16">
        <v>0.107</v>
      </c>
      <c r="G281" s="30">
        <v>856</v>
      </c>
      <c r="H281" s="31" t="s">
        <v>22</v>
      </c>
      <c r="I281" s="8" t="s">
        <v>31</v>
      </c>
      <c r="J281" s="8" t="s">
        <v>31</v>
      </c>
    </row>
    <row r="282" spans="2:10" x14ac:dyDescent="0.25">
      <c r="B282" s="3" t="s">
        <v>294</v>
      </c>
      <c r="C282" s="14" t="s">
        <v>295</v>
      </c>
      <c r="D282" s="25">
        <v>0</v>
      </c>
      <c r="E282" s="5">
        <v>0.28199999999999997</v>
      </c>
      <c r="F282" s="5">
        <v>0.28199999999999997</v>
      </c>
      <c r="G282" s="6">
        <v>1269</v>
      </c>
      <c r="H282" s="7" t="s">
        <v>22</v>
      </c>
      <c r="I282" s="8" t="s">
        <v>16</v>
      </c>
      <c r="J282" s="8" t="s">
        <v>16</v>
      </c>
    </row>
    <row r="283" spans="2:10" x14ac:dyDescent="0.25">
      <c r="B283" s="3" t="s">
        <v>296</v>
      </c>
      <c r="C283" s="14" t="s">
        <v>297</v>
      </c>
      <c r="D283" s="17">
        <v>0</v>
      </c>
      <c r="E283" s="5">
        <v>0.53</v>
      </c>
      <c r="F283" s="5">
        <v>0.53</v>
      </c>
      <c r="G283" s="6">
        <v>3445</v>
      </c>
      <c r="H283" s="7" t="s">
        <v>22</v>
      </c>
      <c r="I283" s="8" t="s">
        <v>19</v>
      </c>
      <c r="J283" s="8" t="s">
        <v>19</v>
      </c>
    </row>
    <row r="284" spans="2:10" x14ac:dyDescent="0.25">
      <c r="B284" s="28"/>
      <c r="C284" s="29" t="s">
        <v>298</v>
      </c>
      <c r="D284" s="16">
        <v>0.53</v>
      </c>
      <c r="E284" s="16">
        <v>0.58200000000000007</v>
      </c>
      <c r="F284" s="46">
        <v>5.1999999999999998E-2</v>
      </c>
      <c r="G284" s="71">
        <v>390</v>
      </c>
      <c r="H284" s="79" t="s">
        <v>199</v>
      </c>
      <c r="I284" s="8" t="s">
        <v>31</v>
      </c>
      <c r="J284" s="8" t="s">
        <v>31</v>
      </c>
    </row>
    <row r="285" spans="2:10" x14ac:dyDescent="0.25">
      <c r="B285" s="9"/>
      <c r="C285" s="20"/>
      <c r="D285" s="11">
        <v>0.58200000000000007</v>
      </c>
      <c r="E285" s="11">
        <v>0.67800000000000005</v>
      </c>
      <c r="F285" s="11">
        <v>9.6000000000000002E-2</v>
      </c>
      <c r="G285" s="12">
        <v>480</v>
      </c>
      <c r="H285" s="13" t="s">
        <v>15</v>
      </c>
      <c r="I285" s="8" t="s">
        <v>31</v>
      </c>
      <c r="J285" s="8" t="s">
        <v>31</v>
      </c>
    </row>
    <row r="286" spans="2:10" x14ac:dyDescent="0.25">
      <c r="B286" s="3" t="s">
        <v>299</v>
      </c>
      <c r="C286" s="45" t="s">
        <v>300</v>
      </c>
      <c r="D286" s="46">
        <v>0</v>
      </c>
      <c r="E286" s="46">
        <v>0.79900000000000004</v>
      </c>
      <c r="F286" s="46">
        <v>0.79900000000000004</v>
      </c>
      <c r="G286" s="71">
        <v>2397</v>
      </c>
      <c r="H286" s="79" t="s">
        <v>15</v>
      </c>
      <c r="I286" s="8" t="s">
        <v>19</v>
      </c>
      <c r="J286" s="8" t="s">
        <v>19</v>
      </c>
    </row>
    <row r="287" spans="2:10" x14ac:dyDescent="0.25">
      <c r="B287" s="3" t="s">
        <v>301</v>
      </c>
      <c r="C287" s="14" t="s">
        <v>302</v>
      </c>
      <c r="D287" s="5">
        <v>0</v>
      </c>
      <c r="E287" s="5">
        <v>0.30199999999999999</v>
      </c>
      <c r="F287" s="5">
        <v>0.30199999999999999</v>
      </c>
      <c r="G287" s="6">
        <v>1510</v>
      </c>
      <c r="H287" s="7" t="s">
        <v>15</v>
      </c>
      <c r="I287" s="8" t="s">
        <v>19</v>
      </c>
      <c r="J287" s="8" t="s">
        <v>19</v>
      </c>
    </row>
    <row r="288" spans="2:10" x14ac:dyDescent="0.25">
      <c r="B288" s="9"/>
      <c r="C288" s="10" t="s">
        <v>303</v>
      </c>
      <c r="D288" s="32">
        <v>0</v>
      </c>
      <c r="E288" s="32">
        <v>0.09</v>
      </c>
      <c r="F288" s="11">
        <v>0.09</v>
      </c>
      <c r="G288" s="12">
        <v>450</v>
      </c>
      <c r="H288" s="13" t="s">
        <v>15</v>
      </c>
      <c r="I288" s="8" t="s">
        <v>19</v>
      </c>
      <c r="J288" s="8" t="s">
        <v>19</v>
      </c>
    </row>
    <row r="289" spans="2:10" x14ac:dyDescent="0.25">
      <c r="B289" s="3" t="s">
        <v>304</v>
      </c>
      <c r="C289" s="14" t="s">
        <v>305</v>
      </c>
      <c r="D289" s="5">
        <v>0</v>
      </c>
      <c r="E289" s="5">
        <v>0.35199999999999998</v>
      </c>
      <c r="F289" s="5">
        <v>0.35199999999999998</v>
      </c>
      <c r="G289" s="6">
        <v>1722</v>
      </c>
      <c r="H289" s="7" t="s">
        <v>22</v>
      </c>
      <c r="I289" s="8" t="s">
        <v>19</v>
      </c>
      <c r="J289" s="8" t="s">
        <v>19</v>
      </c>
    </row>
    <row r="290" spans="2:10" x14ac:dyDescent="0.25">
      <c r="B290" s="36"/>
      <c r="C290" s="34" t="s">
        <v>306</v>
      </c>
      <c r="D290" s="16">
        <v>3.3000000000000002E-2</v>
      </c>
      <c r="E290" s="16">
        <v>0.122</v>
      </c>
      <c r="F290" s="32">
        <v>8.8999999999999996E-2</v>
      </c>
      <c r="G290" s="38">
        <v>312</v>
      </c>
      <c r="H290" s="39" t="s">
        <v>15</v>
      </c>
      <c r="I290" s="8" t="s">
        <v>19</v>
      </c>
      <c r="J290" s="8" t="s">
        <v>19</v>
      </c>
    </row>
    <row r="291" spans="2:10" x14ac:dyDescent="0.25">
      <c r="B291" s="36"/>
      <c r="C291" s="37"/>
      <c r="D291" s="16">
        <v>0.122</v>
      </c>
      <c r="E291" s="16">
        <v>0.27900000000000003</v>
      </c>
      <c r="F291" s="32">
        <v>0.157</v>
      </c>
      <c r="G291" s="38">
        <v>550</v>
      </c>
      <c r="H291" s="39" t="s">
        <v>15</v>
      </c>
      <c r="I291" s="8" t="s">
        <v>19</v>
      </c>
      <c r="J291" s="8" t="s">
        <v>19</v>
      </c>
    </row>
    <row r="292" spans="2:10" x14ac:dyDescent="0.25">
      <c r="B292" s="3" t="s">
        <v>307</v>
      </c>
      <c r="C292" s="24" t="s">
        <v>308</v>
      </c>
      <c r="D292" s="85">
        <v>0</v>
      </c>
      <c r="E292" s="85">
        <v>0.30099999999999999</v>
      </c>
      <c r="F292" s="25">
        <v>0.30099999999999999</v>
      </c>
      <c r="G292" s="26">
        <v>1204</v>
      </c>
      <c r="H292" s="27" t="s">
        <v>22</v>
      </c>
      <c r="I292" s="8" t="s">
        <v>19</v>
      </c>
      <c r="J292" s="8" t="s">
        <v>19</v>
      </c>
    </row>
    <row r="293" spans="2:10" x14ac:dyDescent="0.25">
      <c r="B293" s="3" t="s">
        <v>309</v>
      </c>
      <c r="C293" s="24" t="s">
        <v>310</v>
      </c>
      <c r="D293" s="85">
        <v>0</v>
      </c>
      <c r="E293" s="85">
        <v>0.24099999999999999</v>
      </c>
      <c r="F293" s="25">
        <v>0.24099999999999999</v>
      </c>
      <c r="G293" s="26">
        <v>844</v>
      </c>
      <c r="H293" s="27" t="s">
        <v>15</v>
      </c>
      <c r="I293" s="8" t="s">
        <v>19</v>
      </c>
      <c r="J293" s="8" t="s">
        <v>19</v>
      </c>
    </row>
    <row r="294" spans="2:10" x14ac:dyDescent="0.25">
      <c r="B294" s="3" t="s">
        <v>311</v>
      </c>
      <c r="C294" s="14" t="s">
        <v>312</v>
      </c>
      <c r="D294" s="5">
        <v>0</v>
      </c>
      <c r="E294" s="5">
        <v>0.16500000000000001</v>
      </c>
      <c r="F294" s="5">
        <v>0.16500000000000001</v>
      </c>
      <c r="G294" s="6">
        <v>660</v>
      </c>
      <c r="H294" s="7" t="s">
        <v>22</v>
      </c>
      <c r="I294" s="8" t="s">
        <v>16</v>
      </c>
      <c r="J294" s="8" t="s">
        <v>16</v>
      </c>
    </row>
    <row r="295" spans="2:10" x14ac:dyDescent="0.25">
      <c r="B295" s="9"/>
      <c r="C295" s="20"/>
      <c r="D295" s="32">
        <v>0.16500000000000001</v>
      </c>
      <c r="E295" s="32">
        <v>0.245</v>
      </c>
      <c r="F295" s="11">
        <v>0.08</v>
      </c>
      <c r="G295" s="12">
        <v>533</v>
      </c>
      <c r="H295" s="13" t="s">
        <v>22</v>
      </c>
      <c r="I295" s="8" t="s">
        <v>16</v>
      </c>
      <c r="J295" s="8" t="s">
        <v>16</v>
      </c>
    </row>
    <row r="296" spans="2:10" x14ac:dyDescent="0.25">
      <c r="B296" s="3" t="s">
        <v>313</v>
      </c>
      <c r="C296" s="14" t="s">
        <v>314</v>
      </c>
      <c r="D296" s="5">
        <v>0</v>
      </c>
      <c r="E296" s="5">
        <v>0.2</v>
      </c>
      <c r="F296" s="5">
        <v>0.2</v>
      </c>
      <c r="G296" s="6">
        <v>840</v>
      </c>
      <c r="H296" s="7" t="s">
        <v>22</v>
      </c>
      <c r="I296" s="8" t="s">
        <v>19</v>
      </c>
      <c r="J296" s="8" t="s">
        <v>19</v>
      </c>
    </row>
    <row r="297" spans="2:10" x14ac:dyDescent="0.25">
      <c r="B297" s="3" t="s">
        <v>315</v>
      </c>
      <c r="C297" s="14" t="s">
        <v>316</v>
      </c>
      <c r="D297" s="5">
        <v>0</v>
      </c>
      <c r="E297" s="5">
        <v>0.315</v>
      </c>
      <c r="F297" s="5">
        <v>0.315</v>
      </c>
      <c r="G297" s="6">
        <v>2205</v>
      </c>
      <c r="H297" s="7" t="s">
        <v>22</v>
      </c>
      <c r="I297" s="8" t="s">
        <v>16</v>
      </c>
      <c r="J297" s="8" t="s">
        <v>16</v>
      </c>
    </row>
    <row r="298" spans="2:10" x14ac:dyDescent="0.25">
      <c r="B298" s="15"/>
      <c r="C298" s="4" t="s">
        <v>317</v>
      </c>
      <c r="D298" s="16">
        <v>0.315</v>
      </c>
      <c r="E298" s="16">
        <v>0.66700000000000004</v>
      </c>
      <c r="F298" s="17">
        <v>0.35199999999999998</v>
      </c>
      <c r="G298" s="18">
        <v>3520</v>
      </c>
      <c r="H298" s="19" t="s">
        <v>22</v>
      </c>
      <c r="I298" s="8" t="s">
        <v>89</v>
      </c>
      <c r="J298" s="8" t="s">
        <v>90</v>
      </c>
    </row>
    <row r="299" spans="2:10" x14ac:dyDescent="0.25">
      <c r="B299" s="28"/>
      <c r="C299" s="29" t="s">
        <v>318</v>
      </c>
      <c r="D299" s="16">
        <v>0.66700000000000004</v>
      </c>
      <c r="E299" s="16">
        <v>0.877</v>
      </c>
      <c r="F299" s="16">
        <v>0.21</v>
      </c>
      <c r="G299" s="30">
        <v>1575</v>
      </c>
      <c r="H299" s="31" t="s">
        <v>22</v>
      </c>
      <c r="I299" s="8" t="s">
        <v>31</v>
      </c>
      <c r="J299" s="8" t="s">
        <v>31</v>
      </c>
    </row>
    <row r="300" spans="2:10" x14ac:dyDescent="0.25">
      <c r="B300" s="28"/>
      <c r="C300" s="29"/>
      <c r="D300" s="16">
        <v>0.877</v>
      </c>
      <c r="E300" s="16">
        <v>3.1120000000000001</v>
      </c>
      <c r="F300" s="16">
        <v>2.2349999999999999</v>
      </c>
      <c r="G300" s="30">
        <v>15645</v>
      </c>
      <c r="H300" s="31" t="s">
        <v>22</v>
      </c>
      <c r="I300" s="8" t="s">
        <v>31</v>
      </c>
      <c r="J300" s="8" t="s">
        <v>31</v>
      </c>
    </row>
    <row r="301" spans="2:10" x14ac:dyDescent="0.25">
      <c r="B301" s="28"/>
      <c r="C301" s="34" t="s">
        <v>319</v>
      </c>
      <c r="D301" s="16">
        <v>0</v>
      </c>
      <c r="E301" s="16">
        <v>7.4999999999999997E-2</v>
      </c>
      <c r="F301" s="16">
        <v>7.4999999999999997E-2</v>
      </c>
      <c r="G301" s="30">
        <v>225</v>
      </c>
      <c r="H301" s="31" t="s">
        <v>22</v>
      </c>
      <c r="I301" s="8" t="s">
        <v>19</v>
      </c>
      <c r="J301" s="8" t="s">
        <v>19</v>
      </c>
    </row>
    <row r="302" spans="2:10" x14ac:dyDescent="0.25">
      <c r="B302" s="15"/>
      <c r="C302" s="93" t="s">
        <v>320</v>
      </c>
      <c r="D302" s="17">
        <v>0</v>
      </c>
      <c r="E302" s="17">
        <v>0.57999999999999996</v>
      </c>
      <c r="F302" s="17">
        <v>0.57999999999999996</v>
      </c>
      <c r="G302" s="18">
        <v>2030</v>
      </c>
      <c r="H302" s="19" t="s">
        <v>15</v>
      </c>
      <c r="I302" s="8" t="s">
        <v>19</v>
      </c>
      <c r="J302" s="8" t="s">
        <v>19</v>
      </c>
    </row>
    <row r="303" spans="2:10" x14ac:dyDescent="0.25">
      <c r="B303" s="3" t="s">
        <v>321</v>
      </c>
      <c r="C303" s="14" t="s">
        <v>322</v>
      </c>
      <c r="D303" s="5">
        <v>0</v>
      </c>
      <c r="E303" s="5">
        <v>4.1000000000000002E-2</v>
      </c>
      <c r="F303" s="5">
        <v>4.1000000000000002E-2</v>
      </c>
      <c r="G303" s="6">
        <v>123</v>
      </c>
      <c r="H303" s="7" t="s">
        <v>15</v>
      </c>
      <c r="I303" s="8" t="s">
        <v>19</v>
      </c>
      <c r="J303" s="8" t="s">
        <v>19</v>
      </c>
    </row>
    <row r="304" spans="2:10" x14ac:dyDescent="0.25">
      <c r="B304" s="9"/>
      <c r="C304" s="20"/>
      <c r="D304" s="11">
        <v>4.1000000000000002E-2</v>
      </c>
      <c r="E304" s="11">
        <v>0.14099999999999999</v>
      </c>
      <c r="F304" s="11">
        <v>0.1</v>
      </c>
      <c r="G304" s="12">
        <v>375</v>
      </c>
      <c r="H304" s="13" t="s">
        <v>22</v>
      </c>
      <c r="I304" s="8" t="s">
        <v>19</v>
      </c>
      <c r="J304" s="8" t="s">
        <v>19</v>
      </c>
    </row>
    <row r="305" spans="2:10" x14ac:dyDescent="0.25">
      <c r="B305" s="3" t="s">
        <v>323</v>
      </c>
      <c r="C305" s="24" t="s">
        <v>324</v>
      </c>
      <c r="D305" s="85">
        <v>0</v>
      </c>
      <c r="E305" s="25">
        <v>0.112</v>
      </c>
      <c r="F305" s="25">
        <v>0.112</v>
      </c>
      <c r="G305" s="26">
        <v>560</v>
      </c>
      <c r="H305" s="27" t="s">
        <v>22</v>
      </c>
      <c r="I305" s="8" t="s">
        <v>19</v>
      </c>
      <c r="J305" s="8" t="s">
        <v>19</v>
      </c>
    </row>
    <row r="306" spans="2:10" x14ac:dyDescent="0.25">
      <c r="B306" s="3" t="s">
        <v>325</v>
      </c>
      <c r="C306" s="14" t="s">
        <v>326</v>
      </c>
      <c r="D306" s="5">
        <v>0</v>
      </c>
      <c r="E306" s="5">
        <v>0.10299999999999999</v>
      </c>
      <c r="F306" s="5">
        <v>0.10299999999999999</v>
      </c>
      <c r="G306" s="6">
        <v>721</v>
      </c>
      <c r="H306" s="7" t="s">
        <v>22</v>
      </c>
      <c r="I306" s="8" t="s">
        <v>16</v>
      </c>
      <c r="J306" s="8" t="s">
        <v>16</v>
      </c>
    </row>
    <row r="307" spans="2:10" x14ac:dyDescent="0.25">
      <c r="B307" s="9"/>
      <c r="C307" s="20"/>
      <c r="D307" s="11">
        <v>0.10299999999999999</v>
      </c>
      <c r="E307" s="11">
        <v>0.39499999999999996</v>
      </c>
      <c r="F307" s="11">
        <v>0.29199999999999998</v>
      </c>
      <c r="G307" s="12">
        <v>2460</v>
      </c>
      <c r="H307" s="13" t="s">
        <v>22</v>
      </c>
      <c r="I307" s="8" t="s">
        <v>16</v>
      </c>
      <c r="J307" s="8" t="s">
        <v>16</v>
      </c>
    </row>
    <row r="308" spans="2:10" x14ac:dyDescent="0.25">
      <c r="B308" s="3" t="s">
        <v>327</v>
      </c>
      <c r="C308" s="14" t="s">
        <v>328</v>
      </c>
      <c r="D308" s="5">
        <v>0</v>
      </c>
      <c r="E308" s="5">
        <v>0.115</v>
      </c>
      <c r="F308" s="5">
        <v>0.115</v>
      </c>
      <c r="G308" s="6">
        <v>690</v>
      </c>
      <c r="H308" s="7" t="s">
        <v>22</v>
      </c>
      <c r="I308" s="8" t="s">
        <v>19</v>
      </c>
      <c r="J308" s="8" t="s">
        <v>19</v>
      </c>
    </row>
    <row r="309" spans="2:10" x14ac:dyDescent="0.25">
      <c r="B309" s="9"/>
      <c r="C309" s="20"/>
      <c r="D309" s="16">
        <v>0.115</v>
      </c>
      <c r="E309" s="16">
        <v>0.39699999999999996</v>
      </c>
      <c r="F309" s="11">
        <v>0.28199999999999997</v>
      </c>
      <c r="G309" s="12">
        <v>2820</v>
      </c>
      <c r="H309" s="13" t="s">
        <v>15</v>
      </c>
      <c r="I309" s="8" t="s">
        <v>19</v>
      </c>
      <c r="J309" s="8" t="s">
        <v>19</v>
      </c>
    </row>
    <row r="310" spans="2:10" x14ac:dyDescent="0.25">
      <c r="B310" s="3" t="s">
        <v>329</v>
      </c>
      <c r="C310" s="14" t="s">
        <v>330</v>
      </c>
      <c r="D310" s="5">
        <v>0</v>
      </c>
      <c r="E310" s="5">
        <v>0.106</v>
      </c>
      <c r="F310" s="5">
        <v>0.106</v>
      </c>
      <c r="G310" s="6">
        <v>636</v>
      </c>
      <c r="H310" s="7" t="s">
        <v>22</v>
      </c>
      <c r="I310" s="8" t="s">
        <v>16</v>
      </c>
      <c r="J310" s="8" t="s">
        <v>16</v>
      </c>
    </row>
    <row r="311" spans="2:10" x14ac:dyDescent="0.25">
      <c r="B311" s="9"/>
      <c r="C311" s="20"/>
      <c r="D311" s="32">
        <v>0.106</v>
      </c>
      <c r="E311" s="32">
        <v>0.217</v>
      </c>
      <c r="F311" s="11">
        <v>0.111</v>
      </c>
      <c r="G311" s="12">
        <v>555</v>
      </c>
      <c r="H311" s="13" t="s">
        <v>22</v>
      </c>
      <c r="I311" s="8" t="s">
        <v>16</v>
      </c>
      <c r="J311" s="8" t="s">
        <v>16</v>
      </c>
    </row>
    <row r="312" spans="2:10" x14ac:dyDescent="0.25">
      <c r="B312" s="3" t="s">
        <v>331</v>
      </c>
      <c r="C312" s="14" t="s">
        <v>332</v>
      </c>
      <c r="D312" s="25">
        <v>0</v>
      </c>
      <c r="E312" s="25">
        <v>0.14499999999999999</v>
      </c>
      <c r="F312" s="5">
        <v>0.14499999999999999</v>
      </c>
      <c r="G312" s="6">
        <v>580</v>
      </c>
      <c r="H312" s="7" t="s">
        <v>15</v>
      </c>
      <c r="I312" s="8" t="s">
        <v>19</v>
      </c>
      <c r="J312" s="8" t="s">
        <v>19</v>
      </c>
    </row>
    <row r="313" spans="2:10" x14ac:dyDescent="0.25">
      <c r="B313" s="3" t="s">
        <v>333</v>
      </c>
      <c r="C313" s="24" t="s">
        <v>334</v>
      </c>
      <c r="D313" s="25">
        <v>0</v>
      </c>
      <c r="E313" s="25">
        <v>0.21299999999999999</v>
      </c>
      <c r="F313" s="25">
        <v>0.21299999999999999</v>
      </c>
      <c r="G313" s="26">
        <v>901</v>
      </c>
      <c r="H313" s="27" t="s">
        <v>22</v>
      </c>
      <c r="I313" s="8" t="s">
        <v>19</v>
      </c>
      <c r="J313" s="8" t="s">
        <v>19</v>
      </c>
    </row>
    <row r="314" spans="2:10" x14ac:dyDescent="0.25">
      <c r="B314" s="3" t="s">
        <v>335</v>
      </c>
      <c r="C314" s="14" t="s">
        <v>336</v>
      </c>
      <c r="D314" s="25">
        <v>0</v>
      </c>
      <c r="E314" s="5">
        <v>0.20799999999999999</v>
      </c>
      <c r="F314" s="5">
        <v>0.20799999999999999</v>
      </c>
      <c r="G314" s="6">
        <v>832</v>
      </c>
      <c r="H314" s="7" t="s">
        <v>15</v>
      </c>
      <c r="I314" s="8" t="s">
        <v>19</v>
      </c>
      <c r="J314" s="8" t="s">
        <v>19</v>
      </c>
    </row>
    <row r="315" spans="2:10" x14ac:dyDescent="0.25">
      <c r="B315" s="3" t="s">
        <v>337</v>
      </c>
      <c r="C315" s="14" t="s">
        <v>338</v>
      </c>
      <c r="D315" s="17">
        <v>0</v>
      </c>
      <c r="E315" s="5">
        <v>0.16500000000000001</v>
      </c>
      <c r="F315" s="5">
        <v>0.16500000000000001</v>
      </c>
      <c r="G315" s="6">
        <v>660</v>
      </c>
      <c r="H315" s="7" t="s">
        <v>22</v>
      </c>
      <c r="I315" s="8" t="s">
        <v>16</v>
      </c>
      <c r="J315" s="8" t="s">
        <v>16</v>
      </c>
    </row>
    <row r="316" spans="2:10" x14ac:dyDescent="0.25">
      <c r="B316" s="9"/>
      <c r="C316" s="20"/>
      <c r="D316" s="11">
        <v>0.16500000000000001</v>
      </c>
      <c r="E316" s="11">
        <v>0.32500000000000001</v>
      </c>
      <c r="F316" s="11">
        <v>0.16</v>
      </c>
      <c r="G316" s="12">
        <v>800</v>
      </c>
      <c r="H316" s="13" t="s">
        <v>22</v>
      </c>
      <c r="I316" s="8" t="s">
        <v>16</v>
      </c>
      <c r="J316" s="8" t="s">
        <v>16</v>
      </c>
    </row>
    <row r="317" spans="2:10" x14ac:dyDescent="0.25">
      <c r="B317" s="3" t="s">
        <v>339</v>
      </c>
      <c r="C317" s="14" t="s">
        <v>340</v>
      </c>
      <c r="D317" s="5">
        <v>0</v>
      </c>
      <c r="E317" s="5">
        <v>0.20499999999999999</v>
      </c>
      <c r="F317" s="5">
        <v>0.20499999999999999</v>
      </c>
      <c r="G317" s="6">
        <v>1230</v>
      </c>
      <c r="H317" s="7" t="s">
        <v>22</v>
      </c>
      <c r="I317" s="8" t="s">
        <v>16</v>
      </c>
      <c r="J317" s="8" t="s">
        <v>16</v>
      </c>
    </row>
    <row r="318" spans="2:10" x14ac:dyDescent="0.25">
      <c r="B318" s="28"/>
      <c r="C318" s="29"/>
      <c r="D318" s="16">
        <v>0.20499999999999999</v>
      </c>
      <c r="E318" s="16">
        <v>0.36799999999999999</v>
      </c>
      <c r="F318" s="16">
        <v>0.16300000000000001</v>
      </c>
      <c r="G318" s="30">
        <v>978</v>
      </c>
      <c r="H318" s="31" t="s">
        <v>22</v>
      </c>
      <c r="I318" s="8" t="s">
        <v>16</v>
      </c>
      <c r="J318" s="8" t="s">
        <v>16</v>
      </c>
    </row>
    <row r="319" spans="2:10" x14ac:dyDescent="0.25">
      <c r="B319" s="3" t="s">
        <v>341</v>
      </c>
      <c r="C319" s="94" t="s">
        <v>342</v>
      </c>
      <c r="D319" s="25">
        <v>0</v>
      </c>
      <c r="E319" s="25">
        <v>0.27300000000000002</v>
      </c>
      <c r="F319" s="25">
        <v>0.27300000000000002</v>
      </c>
      <c r="G319" s="26">
        <v>1365</v>
      </c>
      <c r="H319" s="27" t="s">
        <v>22</v>
      </c>
      <c r="I319" s="8" t="s">
        <v>16</v>
      </c>
      <c r="J319" s="8" t="s">
        <v>16</v>
      </c>
    </row>
    <row r="320" spans="2:10" x14ac:dyDescent="0.25">
      <c r="B320" s="3" t="s">
        <v>343</v>
      </c>
      <c r="C320" s="14" t="s">
        <v>344</v>
      </c>
      <c r="D320" s="5">
        <v>0</v>
      </c>
      <c r="E320" s="5">
        <v>0.28499999999999998</v>
      </c>
      <c r="F320" s="5">
        <v>0.28499999999999998</v>
      </c>
      <c r="G320" s="6">
        <v>1425</v>
      </c>
      <c r="H320" s="7" t="s">
        <v>22</v>
      </c>
      <c r="I320" s="8" t="s">
        <v>16</v>
      </c>
      <c r="J320" s="8" t="s">
        <v>16</v>
      </c>
    </row>
    <row r="321" spans="2:10" x14ac:dyDescent="0.25">
      <c r="B321" s="15"/>
      <c r="C321" s="4"/>
      <c r="D321" s="16">
        <v>0.28499999999999998</v>
      </c>
      <c r="E321" s="16">
        <v>0.52</v>
      </c>
      <c r="F321" s="17">
        <v>0.23499999999999999</v>
      </c>
      <c r="G321" s="30">
        <v>1293</v>
      </c>
      <c r="H321" s="19" t="s">
        <v>22</v>
      </c>
      <c r="I321" s="8" t="s">
        <v>16</v>
      </c>
      <c r="J321" s="8" t="s">
        <v>16</v>
      </c>
    </row>
    <row r="322" spans="2:10" x14ac:dyDescent="0.25">
      <c r="B322" s="28"/>
      <c r="C322" s="29"/>
      <c r="D322" s="16">
        <v>0.52</v>
      </c>
      <c r="E322" s="16">
        <v>0.6</v>
      </c>
      <c r="F322" s="16">
        <v>0.08</v>
      </c>
      <c r="G322" s="30">
        <v>280</v>
      </c>
      <c r="H322" s="31" t="s">
        <v>22</v>
      </c>
      <c r="I322" s="8" t="s">
        <v>16</v>
      </c>
      <c r="J322" s="8" t="s">
        <v>16</v>
      </c>
    </row>
    <row r="323" spans="2:10" x14ac:dyDescent="0.25">
      <c r="B323" s="3" t="s">
        <v>345</v>
      </c>
      <c r="C323" s="24" t="s">
        <v>346</v>
      </c>
      <c r="D323" s="25">
        <v>0</v>
      </c>
      <c r="E323" s="25">
        <v>0.35399999999999998</v>
      </c>
      <c r="F323" s="25">
        <v>0.35399999999999998</v>
      </c>
      <c r="G323" s="26">
        <v>1416</v>
      </c>
      <c r="H323" s="27" t="s">
        <v>199</v>
      </c>
      <c r="I323" s="8" t="s">
        <v>16</v>
      </c>
      <c r="J323" s="8" t="s">
        <v>16</v>
      </c>
    </row>
    <row r="324" spans="2:10" x14ac:dyDescent="0.25">
      <c r="B324" s="3" t="s">
        <v>347</v>
      </c>
      <c r="C324" s="14" t="s">
        <v>348</v>
      </c>
      <c r="D324" s="5">
        <v>0</v>
      </c>
      <c r="E324" s="5">
        <v>0.39</v>
      </c>
      <c r="F324" s="5">
        <v>0.39</v>
      </c>
      <c r="G324" s="33">
        <v>2730</v>
      </c>
      <c r="H324" s="7" t="s">
        <v>22</v>
      </c>
      <c r="I324" s="8" t="s">
        <v>16</v>
      </c>
      <c r="J324" s="8" t="s">
        <v>16</v>
      </c>
    </row>
    <row r="325" spans="2:10" x14ac:dyDescent="0.25">
      <c r="B325" s="28"/>
      <c r="C325" s="29"/>
      <c r="D325" s="16">
        <v>0.39</v>
      </c>
      <c r="E325" s="16">
        <v>0.51700000000000002</v>
      </c>
      <c r="F325" s="16">
        <v>0.127</v>
      </c>
      <c r="G325" s="88">
        <v>889</v>
      </c>
      <c r="H325" s="31" t="s">
        <v>22</v>
      </c>
      <c r="I325" s="8" t="s">
        <v>16</v>
      </c>
      <c r="J325" s="8" t="s">
        <v>16</v>
      </c>
    </row>
    <row r="326" spans="2:10" x14ac:dyDescent="0.25">
      <c r="B326" s="28"/>
      <c r="C326" s="29"/>
      <c r="D326" s="16">
        <v>0.51700000000000002</v>
      </c>
      <c r="E326" s="16">
        <v>0.60899999999999999</v>
      </c>
      <c r="F326" s="16">
        <v>9.1999999999999998E-2</v>
      </c>
      <c r="G326" s="88">
        <v>552</v>
      </c>
      <c r="H326" s="31" t="s">
        <v>22</v>
      </c>
      <c r="I326" s="8" t="s">
        <v>16</v>
      </c>
      <c r="J326" s="8" t="s">
        <v>16</v>
      </c>
    </row>
    <row r="327" spans="2:10" x14ac:dyDescent="0.25">
      <c r="B327" s="9"/>
      <c r="C327" s="10" t="s">
        <v>349</v>
      </c>
      <c r="D327" s="11">
        <v>0</v>
      </c>
      <c r="E327" s="11">
        <v>0.20399999999999999</v>
      </c>
      <c r="F327" s="11">
        <v>0.20399999999999999</v>
      </c>
      <c r="G327" s="35">
        <v>1224</v>
      </c>
      <c r="H327" s="13" t="s">
        <v>22</v>
      </c>
      <c r="I327" s="8" t="s">
        <v>16</v>
      </c>
      <c r="J327" s="8" t="s">
        <v>16</v>
      </c>
    </row>
    <row r="328" spans="2:10" x14ac:dyDescent="0.25">
      <c r="B328" s="3" t="s">
        <v>350</v>
      </c>
      <c r="C328" s="24" t="s">
        <v>351</v>
      </c>
      <c r="D328" s="25">
        <v>7.4999999999999997E-2</v>
      </c>
      <c r="E328" s="25">
        <v>0.13300000000000001</v>
      </c>
      <c r="F328" s="25">
        <v>5.8000000000000003E-2</v>
      </c>
      <c r="G328" s="26">
        <v>174</v>
      </c>
      <c r="H328" s="27" t="s">
        <v>15</v>
      </c>
      <c r="I328" s="8" t="s">
        <v>19</v>
      </c>
      <c r="J328" s="8" t="s">
        <v>19</v>
      </c>
    </row>
    <row r="329" spans="2:10" x14ac:dyDescent="0.25">
      <c r="B329" s="3" t="s">
        <v>352</v>
      </c>
      <c r="C329" s="24" t="s">
        <v>353</v>
      </c>
      <c r="D329" s="25">
        <v>3.5000000000000003E-2</v>
      </c>
      <c r="E329" s="25">
        <v>0.13400000000000001</v>
      </c>
      <c r="F329" s="25">
        <v>9.9000000000000005E-2</v>
      </c>
      <c r="G329" s="26">
        <v>347</v>
      </c>
      <c r="H329" s="27" t="s">
        <v>15</v>
      </c>
      <c r="I329" s="8" t="s">
        <v>19</v>
      </c>
      <c r="J329" s="8" t="s">
        <v>19</v>
      </c>
    </row>
    <row r="330" spans="2:10" x14ac:dyDescent="0.25">
      <c r="B330" s="3" t="s">
        <v>354</v>
      </c>
      <c r="C330" s="14" t="s">
        <v>355</v>
      </c>
      <c r="D330" s="5">
        <v>0</v>
      </c>
      <c r="E330" s="5">
        <v>0.112</v>
      </c>
      <c r="F330" s="5">
        <v>0.112</v>
      </c>
      <c r="G330" s="6">
        <v>336</v>
      </c>
      <c r="H330" s="7" t="s">
        <v>15</v>
      </c>
      <c r="I330" s="8" t="s">
        <v>19</v>
      </c>
      <c r="J330" s="8" t="s">
        <v>19</v>
      </c>
    </row>
    <row r="331" spans="2:10" x14ac:dyDescent="0.25">
      <c r="B331" s="15"/>
      <c r="C331" s="4"/>
      <c r="D331" s="16">
        <v>0.112</v>
      </c>
      <c r="E331" s="16">
        <v>0.79700000000000004</v>
      </c>
      <c r="F331" s="17">
        <v>0.68500000000000005</v>
      </c>
      <c r="G331" s="18">
        <v>2055</v>
      </c>
      <c r="H331" s="19" t="s">
        <v>15</v>
      </c>
      <c r="I331" s="8" t="s">
        <v>19</v>
      </c>
      <c r="J331" s="8" t="s">
        <v>19</v>
      </c>
    </row>
    <row r="332" spans="2:10" x14ac:dyDescent="0.25">
      <c r="B332" s="28"/>
      <c r="C332" s="29"/>
      <c r="D332" s="16">
        <v>0.79700000000000004</v>
      </c>
      <c r="E332" s="11">
        <v>1.1600000000000001</v>
      </c>
      <c r="F332" s="16">
        <v>0.36299999999999999</v>
      </c>
      <c r="G332" s="30">
        <v>1089</v>
      </c>
      <c r="H332" s="31" t="s">
        <v>15</v>
      </c>
      <c r="I332" s="8" t="s">
        <v>19</v>
      </c>
      <c r="J332" s="8" t="s">
        <v>19</v>
      </c>
    </row>
    <row r="333" spans="2:10" x14ac:dyDescent="0.25">
      <c r="B333" s="3" t="s">
        <v>356</v>
      </c>
      <c r="C333" s="14" t="s">
        <v>357</v>
      </c>
      <c r="D333" s="25">
        <v>0</v>
      </c>
      <c r="E333" s="17">
        <v>1.9219999999999999</v>
      </c>
      <c r="F333" s="5">
        <v>1.9219999999999999</v>
      </c>
      <c r="G333" s="6">
        <v>17298</v>
      </c>
      <c r="H333" s="7" t="s">
        <v>22</v>
      </c>
      <c r="I333" s="8" t="s">
        <v>31</v>
      </c>
      <c r="J333" s="8" t="s">
        <v>31</v>
      </c>
    </row>
    <row r="334" spans="2:10" x14ac:dyDescent="0.25">
      <c r="B334" s="3" t="s">
        <v>358</v>
      </c>
      <c r="C334" s="14" t="s">
        <v>359</v>
      </c>
      <c r="D334" s="17">
        <v>0</v>
      </c>
      <c r="E334" s="25">
        <v>0.33100000000000002</v>
      </c>
      <c r="F334" s="5">
        <v>0.33100000000000002</v>
      </c>
      <c r="G334" s="6">
        <v>2317</v>
      </c>
      <c r="H334" s="7" t="s">
        <v>22</v>
      </c>
      <c r="I334" s="8" t="s">
        <v>31</v>
      </c>
      <c r="J334" s="8" t="s">
        <v>31</v>
      </c>
    </row>
    <row r="335" spans="2:10" x14ac:dyDescent="0.25">
      <c r="B335" s="3" t="s">
        <v>360</v>
      </c>
      <c r="C335" s="14" t="s">
        <v>361</v>
      </c>
      <c r="D335" s="5">
        <v>0</v>
      </c>
      <c r="E335" s="17">
        <v>0.11</v>
      </c>
      <c r="F335" s="5">
        <v>0.11</v>
      </c>
      <c r="G335" s="6">
        <v>440</v>
      </c>
      <c r="H335" s="7" t="s">
        <v>15</v>
      </c>
      <c r="I335" s="8" t="s">
        <v>19</v>
      </c>
      <c r="J335" s="8" t="s">
        <v>19</v>
      </c>
    </row>
    <row r="336" spans="2:10" x14ac:dyDescent="0.25">
      <c r="B336" s="36"/>
      <c r="C336" s="29"/>
      <c r="D336" s="16">
        <v>0.17499999999999999</v>
      </c>
      <c r="E336" s="16">
        <v>0.20499999999999999</v>
      </c>
      <c r="F336" s="17">
        <v>0.03</v>
      </c>
      <c r="G336" s="18">
        <v>120</v>
      </c>
      <c r="H336" s="19" t="s">
        <v>22</v>
      </c>
      <c r="I336" s="8" t="s">
        <v>19</v>
      </c>
      <c r="J336" s="8" t="s">
        <v>19</v>
      </c>
    </row>
    <row r="337" spans="2:10" x14ac:dyDescent="0.25">
      <c r="B337" s="36"/>
      <c r="C337" s="34" t="s">
        <v>362</v>
      </c>
      <c r="D337" s="11">
        <v>0</v>
      </c>
      <c r="E337" s="11">
        <v>6.7000000000000004E-2</v>
      </c>
      <c r="F337" s="11">
        <v>6.7000000000000004E-2</v>
      </c>
      <c r="G337" s="12">
        <v>235</v>
      </c>
      <c r="H337" s="13" t="s">
        <v>15</v>
      </c>
      <c r="I337" s="8" t="s">
        <v>19</v>
      </c>
      <c r="J337" s="8" t="s">
        <v>19</v>
      </c>
    </row>
    <row r="338" spans="2:10" x14ac:dyDescent="0.25">
      <c r="B338" s="95" t="s">
        <v>363</v>
      </c>
      <c r="C338" s="96" t="s">
        <v>588</v>
      </c>
      <c r="D338" s="73">
        <v>0</v>
      </c>
      <c r="E338" s="73">
        <v>0.09</v>
      </c>
      <c r="F338" s="54">
        <v>0.09</v>
      </c>
      <c r="G338" s="55">
        <v>675</v>
      </c>
      <c r="H338" s="97" t="s">
        <v>22</v>
      </c>
      <c r="I338" s="8" t="s">
        <v>89</v>
      </c>
      <c r="J338" s="8" t="s">
        <v>90</v>
      </c>
    </row>
    <row r="339" spans="2:10" x14ac:dyDescent="0.25">
      <c r="B339" s="28"/>
      <c r="C339" s="98"/>
      <c r="D339" s="16">
        <v>0.09</v>
      </c>
      <c r="E339" s="16">
        <v>4.84</v>
      </c>
      <c r="F339" s="16">
        <v>4.75</v>
      </c>
      <c r="G339" s="30">
        <v>34698</v>
      </c>
      <c r="H339" s="31" t="s">
        <v>22</v>
      </c>
      <c r="I339" s="8" t="s">
        <v>89</v>
      </c>
      <c r="J339" s="8" t="s">
        <v>90</v>
      </c>
    </row>
    <row r="340" spans="2:10" x14ac:dyDescent="0.25">
      <c r="B340" s="28"/>
      <c r="C340" s="99" t="s">
        <v>364</v>
      </c>
      <c r="D340" s="16">
        <v>0</v>
      </c>
      <c r="E340" s="16">
        <v>0.08</v>
      </c>
      <c r="F340" s="16">
        <v>0.08</v>
      </c>
      <c r="G340" s="30">
        <v>640</v>
      </c>
      <c r="H340" s="31" t="s">
        <v>22</v>
      </c>
      <c r="I340" s="8" t="s">
        <v>89</v>
      </c>
      <c r="J340" s="8" t="s">
        <v>90</v>
      </c>
    </row>
    <row r="341" spans="2:10" x14ac:dyDescent="0.25">
      <c r="B341" s="9"/>
      <c r="C341" s="99" t="s">
        <v>365</v>
      </c>
      <c r="D341" s="16">
        <v>0</v>
      </c>
      <c r="E341" s="16">
        <v>6.5000000000000002E-2</v>
      </c>
      <c r="F341" s="16">
        <v>6.5000000000000002E-2</v>
      </c>
      <c r="G341" s="30">
        <v>520</v>
      </c>
      <c r="H341" s="31" t="s">
        <v>22</v>
      </c>
      <c r="I341" s="8" t="s">
        <v>89</v>
      </c>
      <c r="J341" s="8" t="s">
        <v>90</v>
      </c>
    </row>
    <row r="342" spans="2:10" x14ac:dyDescent="0.25">
      <c r="B342" s="3" t="s">
        <v>366</v>
      </c>
      <c r="C342" s="24" t="s">
        <v>367</v>
      </c>
      <c r="D342" s="25">
        <v>0</v>
      </c>
      <c r="E342" s="25">
        <v>0.32</v>
      </c>
      <c r="F342" s="25">
        <v>0.32</v>
      </c>
      <c r="G342" s="26">
        <v>960</v>
      </c>
      <c r="H342" s="27" t="s">
        <v>15</v>
      </c>
      <c r="I342" s="8" t="s">
        <v>19</v>
      </c>
      <c r="J342" s="8" t="s">
        <v>19</v>
      </c>
    </row>
    <row r="343" spans="2:10" x14ac:dyDescent="0.25">
      <c r="B343" s="3" t="s">
        <v>368</v>
      </c>
      <c r="C343" s="14" t="s">
        <v>369</v>
      </c>
      <c r="D343" s="46">
        <v>0</v>
      </c>
      <c r="E343" s="25">
        <v>0.247</v>
      </c>
      <c r="F343" s="25">
        <v>0.247</v>
      </c>
      <c r="G343" s="6">
        <v>988</v>
      </c>
      <c r="H343" s="7" t="s">
        <v>15</v>
      </c>
      <c r="I343" s="8" t="s">
        <v>19</v>
      </c>
      <c r="J343" s="8" t="s">
        <v>19</v>
      </c>
    </row>
    <row r="344" spans="2:10" x14ac:dyDescent="0.25">
      <c r="B344" s="3" t="s">
        <v>370</v>
      </c>
      <c r="C344" s="14" t="s">
        <v>371</v>
      </c>
      <c r="D344" s="5">
        <v>0</v>
      </c>
      <c r="E344" s="17">
        <v>8.9999999999999993E-3</v>
      </c>
      <c r="F344" s="5">
        <v>8.9999999999999993E-3</v>
      </c>
      <c r="G344" s="6">
        <v>36</v>
      </c>
      <c r="H344" s="7" t="s">
        <v>93</v>
      </c>
      <c r="I344" s="8" t="s">
        <v>19</v>
      </c>
      <c r="J344" s="8" t="s">
        <v>19</v>
      </c>
    </row>
    <row r="345" spans="2:10" x14ac:dyDescent="0.25">
      <c r="B345" s="28"/>
      <c r="C345" s="29"/>
      <c r="D345" s="16">
        <v>8.9999999999999993E-3</v>
      </c>
      <c r="E345" s="16">
        <v>4.1000000000000002E-2</v>
      </c>
      <c r="F345" s="16">
        <v>3.2000000000000001E-2</v>
      </c>
      <c r="G345" s="30">
        <v>96</v>
      </c>
      <c r="H345" s="31" t="s">
        <v>15</v>
      </c>
      <c r="I345" s="8" t="s">
        <v>19</v>
      </c>
      <c r="J345" s="8" t="s">
        <v>19</v>
      </c>
    </row>
    <row r="346" spans="2:10" x14ac:dyDescent="0.25">
      <c r="B346" s="3" t="s">
        <v>372</v>
      </c>
      <c r="C346" s="14" t="s">
        <v>373</v>
      </c>
      <c r="D346" s="5">
        <v>0</v>
      </c>
      <c r="E346" s="5">
        <v>0.90500000000000003</v>
      </c>
      <c r="F346" s="5">
        <v>0.90500000000000003</v>
      </c>
      <c r="G346" s="6">
        <v>6984</v>
      </c>
      <c r="H346" s="7" t="s">
        <v>22</v>
      </c>
      <c r="I346" s="8" t="s">
        <v>16</v>
      </c>
      <c r="J346" s="8" t="s">
        <v>16</v>
      </c>
    </row>
    <row r="347" spans="2:10" x14ac:dyDescent="0.25">
      <c r="B347" s="3" t="s">
        <v>374</v>
      </c>
      <c r="C347" s="14" t="s">
        <v>375</v>
      </c>
      <c r="D347" s="5">
        <v>0</v>
      </c>
      <c r="E347" s="5">
        <v>4.4999999999999998E-2</v>
      </c>
      <c r="F347" s="5">
        <v>4.4999999999999998E-2</v>
      </c>
      <c r="G347" s="6">
        <v>293</v>
      </c>
      <c r="H347" s="7" t="s">
        <v>22</v>
      </c>
      <c r="I347" s="8" t="s">
        <v>16</v>
      </c>
      <c r="J347" s="8" t="s">
        <v>16</v>
      </c>
    </row>
    <row r="348" spans="2:10" x14ac:dyDescent="0.25">
      <c r="B348" s="9"/>
      <c r="C348" s="20"/>
      <c r="D348" s="11">
        <v>4.4999999999999998E-2</v>
      </c>
      <c r="E348" s="11">
        <v>0.33999999999999997</v>
      </c>
      <c r="F348" s="11">
        <v>0.29499999999999998</v>
      </c>
      <c r="G348" s="12">
        <v>2213</v>
      </c>
      <c r="H348" s="13" t="s">
        <v>15</v>
      </c>
      <c r="I348" s="8" t="s">
        <v>16</v>
      </c>
      <c r="J348" s="8" t="s">
        <v>16</v>
      </c>
    </row>
    <row r="349" spans="2:10" x14ac:dyDescent="0.25">
      <c r="B349" s="3" t="s">
        <v>376</v>
      </c>
      <c r="C349" s="24" t="s">
        <v>377</v>
      </c>
      <c r="D349" s="25">
        <v>0</v>
      </c>
      <c r="E349" s="25">
        <v>6.3E-2</v>
      </c>
      <c r="F349" s="25">
        <v>6.3E-2</v>
      </c>
      <c r="G349" s="26">
        <v>252</v>
      </c>
      <c r="H349" s="27" t="s">
        <v>22</v>
      </c>
      <c r="I349" s="8" t="s">
        <v>19</v>
      </c>
      <c r="J349" s="8" t="s">
        <v>19</v>
      </c>
    </row>
    <row r="350" spans="2:10" x14ac:dyDescent="0.25">
      <c r="B350" s="3" t="s">
        <v>378</v>
      </c>
      <c r="C350" s="14" t="s">
        <v>379</v>
      </c>
      <c r="D350" s="17">
        <v>0</v>
      </c>
      <c r="E350" s="17">
        <v>0.40899999999999997</v>
      </c>
      <c r="F350" s="5">
        <v>0.40899999999999997</v>
      </c>
      <c r="G350" s="6">
        <v>1636</v>
      </c>
      <c r="H350" s="7" t="s">
        <v>15</v>
      </c>
      <c r="I350" s="8" t="s">
        <v>16</v>
      </c>
      <c r="J350" s="8" t="s">
        <v>16</v>
      </c>
    </row>
    <row r="351" spans="2:10" x14ac:dyDescent="0.25">
      <c r="B351" s="9"/>
      <c r="C351" s="20"/>
      <c r="D351" s="11">
        <v>0.40899999999999997</v>
      </c>
      <c r="E351" s="11">
        <v>0.60399999999999998</v>
      </c>
      <c r="F351" s="11">
        <v>0.19500000000000001</v>
      </c>
      <c r="G351" s="12">
        <v>585</v>
      </c>
      <c r="H351" s="13" t="s">
        <v>15</v>
      </c>
      <c r="I351" s="8" t="s">
        <v>16</v>
      </c>
      <c r="J351" s="8" t="s">
        <v>16</v>
      </c>
    </row>
    <row r="352" spans="2:10" x14ac:dyDescent="0.25">
      <c r="B352" s="3" t="s">
        <v>380</v>
      </c>
      <c r="C352" s="14" t="s">
        <v>381</v>
      </c>
      <c r="D352" s="17">
        <v>0</v>
      </c>
      <c r="E352" s="17">
        <v>0.16200000000000001</v>
      </c>
      <c r="F352" s="5">
        <v>0.16200000000000001</v>
      </c>
      <c r="G352" s="6">
        <v>972</v>
      </c>
      <c r="H352" s="7" t="s">
        <v>22</v>
      </c>
      <c r="I352" s="8" t="s">
        <v>31</v>
      </c>
      <c r="J352" s="8" t="s">
        <v>31</v>
      </c>
    </row>
    <row r="353" spans="2:10" x14ac:dyDescent="0.25">
      <c r="B353" s="9"/>
      <c r="C353" s="20"/>
      <c r="D353" s="11">
        <v>0.16200000000000001</v>
      </c>
      <c r="E353" s="32">
        <v>0.35699999999999998</v>
      </c>
      <c r="F353" s="11">
        <v>0.19500000000000001</v>
      </c>
      <c r="G353" s="12">
        <v>1365</v>
      </c>
      <c r="H353" s="13" t="s">
        <v>22</v>
      </c>
      <c r="I353" s="8" t="s">
        <v>31</v>
      </c>
      <c r="J353" s="8" t="s">
        <v>31</v>
      </c>
    </row>
    <row r="354" spans="2:10" x14ac:dyDescent="0.25">
      <c r="B354" s="100" t="s">
        <v>382</v>
      </c>
      <c r="C354" s="14" t="s">
        <v>383</v>
      </c>
      <c r="D354" s="17">
        <v>0</v>
      </c>
      <c r="E354" s="5">
        <v>0.81</v>
      </c>
      <c r="F354" s="5">
        <f>E354-D354</f>
        <v>0.81</v>
      </c>
      <c r="G354" s="33">
        <f>F354*8123</f>
        <v>6579.63</v>
      </c>
      <c r="H354" s="7" t="s">
        <v>22</v>
      </c>
      <c r="I354" s="8" t="s">
        <v>31</v>
      </c>
      <c r="J354" s="8" t="s">
        <v>31</v>
      </c>
    </row>
    <row r="355" spans="2:10" x14ac:dyDescent="0.25">
      <c r="B355" s="15"/>
      <c r="C355" s="4" t="s">
        <v>384</v>
      </c>
      <c r="D355" s="17">
        <v>0.81</v>
      </c>
      <c r="E355" s="17">
        <v>0.98499999999999999</v>
      </c>
      <c r="F355" s="5">
        <f>E355-D355</f>
        <v>0.17499999999999993</v>
      </c>
      <c r="G355" s="33">
        <f>F355*6231</f>
        <v>1090.4249999999995</v>
      </c>
      <c r="H355" s="19" t="s">
        <v>22</v>
      </c>
      <c r="I355" s="8" t="s">
        <v>19</v>
      </c>
      <c r="J355" s="8" t="s">
        <v>19</v>
      </c>
    </row>
    <row r="356" spans="2:10" x14ac:dyDescent="0.25">
      <c r="B356" s="3" t="s">
        <v>385</v>
      </c>
      <c r="C356" s="24" t="s">
        <v>386</v>
      </c>
      <c r="D356" s="85">
        <v>0</v>
      </c>
      <c r="E356" s="25">
        <v>0.13500000000000001</v>
      </c>
      <c r="F356" s="5">
        <v>0.13500000000000001</v>
      </c>
      <c r="G356" s="26">
        <v>405</v>
      </c>
      <c r="H356" s="27" t="s">
        <v>18</v>
      </c>
      <c r="I356" s="8" t="s">
        <v>19</v>
      </c>
      <c r="J356" s="8" t="s">
        <v>19</v>
      </c>
    </row>
    <row r="357" spans="2:10" x14ac:dyDescent="0.25">
      <c r="B357" s="3" t="s">
        <v>387</v>
      </c>
      <c r="C357" s="14" t="s">
        <v>388</v>
      </c>
      <c r="D357" s="5">
        <v>0</v>
      </c>
      <c r="E357" s="5">
        <v>0.13300000000000001</v>
      </c>
      <c r="F357" s="5">
        <v>0.13300000000000001</v>
      </c>
      <c r="G357" s="6">
        <v>399</v>
      </c>
      <c r="H357" s="7" t="s">
        <v>15</v>
      </c>
      <c r="I357" s="8" t="s">
        <v>19</v>
      </c>
      <c r="J357" s="8" t="s">
        <v>19</v>
      </c>
    </row>
    <row r="358" spans="2:10" x14ac:dyDescent="0.25">
      <c r="B358" s="9"/>
      <c r="C358" s="20"/>
      <c r="D358" s="11">
        <v>0.13300000000000001</v>
      </c>
      <c r="E358" s="11">
        <v>0.28000000000000003</v>
      </c>
      <c r="F358" s="11">
        <v>0.14699999999999999</v>
      </c>
      <c r="G358" s="12">
        <v>588</v>
      </c>
      <c r="H358" s="13" t="s">
        <v>15</v>
      </c>
      <c r="I358" s="8" t="s">
        <v>19</v>
      </c>
      <c r="J358" s="8" t="s">
        <v>19</v>
      </c>
    </row>
    <row r="359" spans="2:10" x14ac:dyDescent="0.25">
      <c r="B359" s="3" t="s">
        <v>389</v>
      </c>
      <c r="C359" s="14" t="s">
        <v>390</v>
      </c>
      <c r="D359" s="5">
        <v>0</v>
      </c>
      <c r="E359" s="5">
        <v>0.129</v>
      </c>
      <c r="F359" s="5">
        <v>0.129</v>
      </c>
      <c r="G359" s="6">
        <v>516</v>
      </c>
      <c r="H359" s="7" t="s">
        <v>22</v>
      </c>
      <c r="I359" s="8" t="s">
        <v>16</v>
      </c>
      <c r="J359" s="8" t="s">
        <v>16</v>
      </c>
    </row>
    <row r="360" spans="2:10" x14ac:dyDescent="0.25">
      <c r="B360" s="9"/>
      <c r="C360" s="20"/>
      <c r="D360" s="11">
        <v>0.129</v>
      </c>
      <c r="E360" s="11">
        <v>0.52</v>
      </c>
      <c r="F360" s="11">
        <v>0.39100000000000001</v>
      </c>
      <c r="G360" s="12">
        <v>1564</v>
      </c>
      <c r="H360" s="13" t="s">
        <v>15</v>
      </c>
      <c r="I360" s="8" t="s">
        <v>16</v>
      </c>
      <c r="J360" s="8" t="s">
        <v>16</v>
      </c>
    </row>
    <row r="361" spans="2:10" x14ac:dyDescent="0.25">
      <c r="B361" s="3" t="s">
        <v>391</v>
      </c>
      <c r="C361" s="4" t="s">
        <v>392</v>
      </c>
      <c r="D361" s="17">
        <v>0</v>
      </c>
      <c r="E361" s="17">
        <v>0.31</v>
      </c>
      <c r="F361" s="17">
        <v>0.31</v>
      </c>
      <c r="G361" s="18">
        <v>1550</v>
      </c>
      <c r="H361" s="19" t="s">
        <v>22</v>
      </c>
      <c r="I361" s="8" t="s">
        <v>89</v>
      </c>
      <c r="J361" s="8" t="s">
        <v>90</v>
      </c>
    </row>
    <row r="362" spans="2:10" x14ac:dyDescent="0.25">
      <c r="B362" s="36"/>
      <c r="C362" s="37"/>
      <c r="D362" s="32">
        <v>0.31</v>
      </c>
      <c r="E362" s="32">
        <v>0.87200000000000011</v>
      </c>
      <c r="F362" s="32">
        <v>0.56200000000000006</v>
      </c>
      <c r="G362" s="38">
        <v>2248</v>
      </c>
      <c r="H362" s="39" t="s">
        <v>22</v>
      </c>
      <c r="I362" s="8" t="s">
        <v>89</v>
      </c>
      <c r="J362" s="8" t="s">
        <v>90</v>
      </c>
    </row>
    <row r="363" spans="2:10" x14ac:dyDescent="0.25">
      <c r="B363" s="3" t="s">
        <v>393</v>
      </c>
      <c r="C363" s="24" t="s">
        <v>394</v>
      </c>
      <c r="D363" s="25">
        <v>0</v>
      </c>
      <c r="E363" s="25">
        <v>0.38</v>
      </c>
      <c r="F363" s="25">
        <v>0.38</v>
      </c>
      <c r="G363" s="26">
        <v>2470</v>
      </c>
      <c r="H363" s="27" t="s">
        <v>22</v>
      </c>
      <c r="I363" s="8" t="s">
        <v>16</v>
      </c>
      <c r="J363" s="8" t="s">
        <v>16</v>
      </c>
    </row>
    <row r="364" spans="2:10" x14ac:dyDescent="0.25">
      <c r="B364" s="3" t="s">
        <v>395</v>
      </c>
      <c r="C364" s="14" t="s">
        <v>396</v>
      </c>
      <c r="D364" s="5">
        <v>0</v>
      </c>
      <c r="E364" s="5">
        <v>0.28799999999999998</v>
      </c>
      <c r="F364" s="5">
        <v>0.28799999999999998</v>
      </c>
      <c r="G364" s="6">
        <v>1210</v>
      </c>
      <c r="H364" s="7" t="s">
        <v>22</v>
      </c>
      <c r="I364" s="8" t="s">
        <v>16</v>
      </c>
      <c r="J364" s="8" t="s">
        <v>16</v>
      </c>
    </row>
    <row r="365" spans="2:10" x14ac:dyDescent="0.25">
      <c r="B365" s="9"/>
      <c r="C365" s="20" t="s">
        <v>397</v>
      </c>
      <c r="D365" s="11">
        <v>0.28799999999999998</v>
      </c>
      <c r="E365" s="11">
        <v>0.45499999999999996</v>
      </c>
      <c r="F365" s="11">
        <v>0.16700000000000001</v>
      </c>
      <c r="G365" s="12">
        <v>635</v>
      </c>
      <c r="H365" s="13" t="s">
        <v>15</v>
      </c>
      <c r="I365" s="8" t="s">
        <v>19</v>
      </c>
      <c r="J365" s="8" t="s">
        <v>19</v>
      </c>
    </row>
    <row r="366" spans="2:10" x14ac:dyDescent="0.25">
      <c r="B366" s="3" t="s">
        <v>398</v>
      </c>
      <c r="C366" s="24" t="s">
        <v>399</v>
      </c>
      <c r="D366" s="25">
        <v>0</v>
      </c>
      <c r="E366" s="25">
        <v>0.11899999999999999</v>
      </c>
      <c r="F366" s="5">
        <v>0.11899999999999999</v>
      </c>
      <c r="G366" s="26">
        <v>474</v>
      </c>
      <c r="H366" s="27" t="s">
        <v>22</v>
      </c>
      <c r="I366" s="8" t="s">
        <v>19</v>
      </c>
      <c r="J366" s="8" t="s">
        <v>19</v>
      </c>
    </row>
    <row r="367" spans="2:10" x14ac:dyDescent="0.25">
      <c r="B367" s="3" t="s">
        <v>400</v>
      </c>
      <c r="C367" s="14" t="s">
        <v>401</v>
      </c>
      <c r="D367" s="17">
        <v>0</v>
      </c>
      <c r="E367" s="17">
        <v>7.4999999999999997E-2</v>
      </c>
      <c r="F367" s="5">
        <v>7.4999999999999997E-2</v>
      </c>
      <c r="G367" s="6">
        <v>375</v>
      </c>
      <c r="H367" s="7" t="s">
        <v>22</v>
      </c>
      <c r="I367" s="8" t="s">
        <v>31</v>
      </c>
      <c r="J367" s="8" t="s">
        <v>31</v>
      </c>
    </row>
    <row r="368" spans="2:10" x14ac:dyDescent="0.25">
      <c r="B368" s="28"/>
      <c r="C368" s="29"/>
      <c r="D368" s="16">
        <v>7.4999999999999997E-2</v>
      </c>
      <c r="E368" s="16">
        <v>0.28399999999999997</v>
      </c>
      <c r="F368" s="16">
        <v>0.20899999999999999</v>
      </c>
      <c r="G368" s="30">
        <v>1045</v>
      </c>
      <c r="H368" s="31" t="s">
        <v>22</v>
      </c>
      <c r="I368" s="8" t="s">
        <v>31</v>
      </c>
      <c r="J368" s="8" t="s">
        <v>31</v>
      </c>
    </row>
    <row r="369" spans="2:10" x14ac:dyDescent="0.25">
      <c r="B369" s="28"/>
      <c r="C369" s="29"/>
      <c r="D369" s="16">
        <v>0.28399999999999997</v>
      </c>
      <c r="E369" s="16">
        <v>0.70399999999999996</v>
      </c>
      <c r="F369" s="16">
        <v>0.42</v>
      </c>
      <c r="G369" s="30">
        <v>2100</v>
      </c>
      <c r="H369" s="31" t="s">
        <v>22</v>
      </c>
      <c r="I369" s="8" t="s">
        <v>31</v>
      </c>
      <c r="J369" s="8" t="s">
        <v>31</v>
      </c>
    </row>
    <row r="370" spans="2:10" x14ac:dyDescent="0.25">
      <c r="B370" s="3" t="s">
        <v>402</v>
      </c>
      <c r="C370" s="14" t="s">
        <v>403</v>
      </c>
      <c r="D370" s="5">
        <v>0</v>
      </c>
      <c r="E370" s="5">
        <v>0.224</v>
      </c>
      <c r="F370" s="5">
        <v>0.224</v>
      </c>
      <c r="G370" s="6">
        <v>896</v>
      </c>
      <c r="H370" s="7" t="s">
        <v>15</v>
      </c>
      <c r="I370" s="8" t="s">
        <v>19</v>
      </c>
      <c r="J370" s="8" t="s">
        <v>19</v>
      </c>
    </row>
    <row r="371" spans="2:10" x14ac:dyDescent="0.25">
      <c r="B371" s="28"/>
      <c r="C371" s="29"/>
      <c r="D371" s="16">
        <v>0.224</v>
      </c>
      <c r="E371" s="16">
        <v>0.377</v>
      </c>
      <c r="F371" s="16">
        <v>0.153</v>
      </c>
      <c r="G371" s="30">
        <v>459</v>
      </c>
      <c r="H371" s="31" t="s">
        <v>15</v>
      </c>
      <c r="I371" s="8" t="s">
        <v>19</v>
      </c>
      <c r="J371" s="8" t="s">
        <v>19</v>
      </c>
    </row>
    <row r="372" spans="2:10" x14ac:dyDescent="0.25">
      <c r="B372" s="9"/>
      <c r="C372" s="20"/>
      <c r="D372" s="32">
        <v>0.377</v>
      </c>
      <c r="E372" s="32">
        <v>0.52100000000000002</v>
      </c>
      <c r="F372" s="11">
        <v>0.14399999999999999</v>
      </c>
      <c r="G372" s="12">
        <v>648</v>
      </c>
      <c r="H372" s="13" t="s">
        <v>15</v>
      </c>
      <c r="I372" s="8" t="s">
        <v>19</v>
      </c>
      <c r="J372" s="8" t="s">
        <v>19</v>
      </c>
    </row>
    <row r="373" spans="2:10" x14ac:dyDescent="0.25">
      <c r="B373" s="3" t="s">
        <v>404</v>
      </c>
      <c r="C373" s="14" t="s">
        <v>405</v>
      </c>
      <c r="D373" s="5">
        <v>0</v>
      </c>
      <c r="E373" s="5">
        <v>7.0000000000000007E-2</v>
      </c>
      <c r="F373" s="5">
        <v>7.0000000000000007E-2</v>
      </c>
      <c r="G373" s="6">
        <v>280</v>
      </c>
      <c r="H373" s="7" t="s">
        <v>93</v>
      </c>
      <c r="I373" s="8" t="s">
        <v>19</v>
      </c>
      <c r="J373" s="8" t="s">
        <v>19</v>
      </c>
    </row>
    <row r="374" spans="2:10" x14ac:dyDescent="0.25">
      <c r="B374" s="9"/>
      <c r="C374" s="20"/>
      <c r="D374" s="32">
        <v>7.0000000000000007E-2</v>
      </c>
      <c r="E374" s="11">
        <v>0.14000000000000001</v>
      </c>
      <c r="F374" s="11">
        <v>7.0000000000000007E-2</v>
      </c>
      <c r="G374" s="12">
        <v>210</v>
      </c>
      <c r="H374" s="13" t="s">
        <v>18</v>
      </c>
      <c r="I374" s="8" t="s">
        <v>19</v>
      </c>
      <c r="J374" s="8" t="s">
        <v>19</v>
      </c>
    </row>
    <row r="375" spans="2:10" x14ac:dyDescent="0.25">
      <c r="B375" s="3" t="s">
        <v>406</v>
      </c>
      <c r="C375" s="14" t="s">
        <v>407</v>
      </c>
      <c r="D375" s="5">
        <v>0</v>
      </c>
      <c r="E375" s="17">
        <v>0.187</v>
      </c>
      <c r="F375" s="5">
        <v>0.187</v>
      </c>
      <c r="G375" s="6">
        <v>655</v>
      </c>
      <c r="H375" s="7" t="s">
        <v>15</v>
      </c>
      <c r="I375" s="8" t="s">
        <v>19</v>
      </c>
      <c r="J375" s="8" t="s">
        <v>19</v>
      </c>
    </row>
    <row r="376" spans="2:10" x14ac:dyDescent="0.25">
      <c r="B376" s="28"/>
      <c r="C376" s="29"/>
      <c r="D376" s="16">
        <v>0.187</v>
      </c>
      <c r="E376" s="16">
        <v>0.30599999999999999</v>
      </c>
      <c r="F376" s="16">
        <v>0.11899999999999999</v>
      </c>
      <c r="G376" s="30">
        <v>417</v>
      </c>
      <c r="H376" s="31" t="s">
        <v>15</v>
      </c>
      <c r="I376" s="8" t="s">
        <v>19</v>
      </c>
      <c r="J376" s="8" t="s">
        <v>19</v>
      </c>
    </row>
    <row r="377" spans="2:10" x14ac:dyDescent="0.25">
      <c r="B377" s="9"/>
      <c r="C377" s="20"/>
      <c r="D377" s="11">
        <v>0.30599999999999999</v>
      </c>
      <c r="E377" s="11">
        <v>0.49299999999999999</v>
      </c>
      <c r="F377" s="11">
        <v>0.187</v>
      </c>
      <c r="G377" s="12">
        <v>655</v>
      </c>
      <c r="H377" s="13" t="s">
        <v>15</v>
      </c>
      <c r="I377" s="8" t="s">
        <v>19</v>
      </c>
      <c r="J377" s="8" t="s">
        <v>19</v>
      </c>
    </row>
    <row r="378" spans="2:10" x14ac:dyDescent="0.25">
      <c r="B378" s="3" t="s">
        <v>408</v>
      </c>
      <c r="C378" s="14" t="s">
        <v>409</v>
      </c>
      <c r="D378" s="17">
        <v>9.7000000000000003E-2</v>
      </c>
      <c r="E378" s="17">
        <v>0.192</v>
      </c>
      <c r="F378" s="16">
        <v>9.5000000000000001E-2</v>
      </c>
      <c r="G378" s="30">
        <v>285</v>
      </c>
      <c r="H378" s="31" t="s">
        <v>15</v>
      </c>
      <c r="I378" s="8" t="s">
        <v>19</v>
      </c>
      <c r="J378" s="8" t="s">
        <v>19</v>
      </c>
    </row>
    <row r="379" spans="2:10" x14ac:dyDescent="0.25">
      <c r="B379" s="28"/>
      <c r="C379" s="29"/>
      <c r="D379" s="16">
        <v>0.192</v>
      </c>
      <c r="E379" s="16">
        <v>0.377</v>
      </c>
      <c r="F379" s="16">
        <v>0.185</v>
      </c>
      <c r="G379" s="30">
        <v>740</v>
      </c>
      <c r="H379" s="31" t="s">
        <v>22</v>
      </c>
      <c r="I379" s="8" t="s">
        <v>19</v>
      </c>
      <c r="J379" s="8" t="s">
        <v>19</v>
      </c>
    </row>
    <row r="380" spans="2:10" x14ac:dyDescent="0.25">
      <c r="B380" s="28"/>
      <c r="C380" s="29"/>
      <c r="D380" s="16">
        <v>0.377</v>
      </c>
      <c r="E380" s="16">
        <v>0.55200000000000005</v>
      </c>
      <c r="F380" s="16">
        <v>0.17499999999999999</v>
      </c>
      <c r="G380" s="30">
        <v>1138</v>
      </c>
      <c r="H380" s="31" t="s">
        <v>22</v>
      </c>
      <c r="I380" s="8" t="s">
        <v>19</v>
      </c>
      <c r="J380" s="8" t="s">
        <v>19</v>
      </c>
    </row>
    <row r="381" spans="2:10" x14ac:dyDescent="0.25">
      <c r="B381" s="28"/>
      <c r="C381" s="29"/>
      <c r="D381" s="16">
        <v>0.55200000000000005</v>
      </c>
      <c r="E381" s="16">
        <v>0.63200000000000001</v>
      </c>
      <c r="F381" s="16">
        <v>0.08</v>
      </c>
      <c r="G381" s="30">
        <v>520</v>
      </c>
      <c r="H381" s="31" t="s">
        <v>22</v>
      </c>
      <c r="I381" s="8" t="s">
        <v>19</v>
      </c>
      <c r="J381" s="8" t="s">
        <v>19</v>
      </c>
    </row>
    <row r="382" spans="2:10" x14ac:dyDescent="0.25">
      <c r="B382" s="28"/>
      <c r="C382" s="29" t="s">
        <v>410</v>
      </c>
      <c r="D382" s="16">
        <v>0.63200000000000001</v>
      </c>
      <c r="E382" s="16">
        <v>1.347</v>
      </c>
      <c r="F382" s="16">
        <v>0.71499999999999997</v>
      </c>
      <c r="G382" s="30">
        <v>3218</v>
      </c>
      <c r="H382" s="31" t="s">
        <v>15</v>
      </c>
      <c r="I382" s="8" t="s">
        <v>16</v>
      </c>
      <c r="J382" s="8" t="s">
        <v>16</v>
      </c>
    </row>
    <row r="383" spans="2:10" x14ac:dyDescent="0.25">
      <c r="B383" s="36"/>
      <c r="C383" s="37"/>
      <c r="D383" s="16">
        <v>1.347</v>
      </c>
      <c r="E383" s="16">
        <v>1.4219999999999999</v>
      </c>
      <c r="F383" s="16">
        <v>7.4999999999999997E-2</v>
      </c>
      <c r="G383" s="30">
        <v>338</v>
      </c>
      <c r="H383" s="39" t="s">
        <v>22</v>
      </c>
      <c r="I383" s="8" t="s">
        <v>16</v>
      </c>
      <c r="J383" s="8" t="s">
        <v>16</v>
      </c>
    </row>
    <row r="384" spans="2:10" x14ac:dyDescent="0.25">
      <c r="B384" s="36"/>
      <c r="C384" s="37"/>
      <c r="D384" s="16">
        <v>1.4219999999999999</v>
      </c>
      <c r="E384" s="16">
        <v>1.462</v>
      </c>
      <c r="F384" s="16">
        <v>0.04</v>
      </c>
      <c r="G384" s="30">
        <v>180</v>
      </c>
      <c r="H384" s="39" t="s">
        <v>93</v>
      </c>
      <c r="I384" s="8" t="s">
        <v>16</v>
      </c>
      <c r="J384" s="8" t="s">
        <v>16</v>
      </c>
    </row>
    <row r="385" spans="2:10" x14ac:dyDescent="0.25">
      <c r="B385" s="36"/>
      <c r="C385" s="37"/>
      <c r="D385" s="16">
        <v>1.462</v>
      </c>
      <c r="E385" s="16">
        <v>2.5270000000000001</v>
      </c>
      <c r="F385" s="16">
        <v>1.0649999999999999</v>
      </c>
      <c r="G385" s="30">
        <v>4793</v>
      </c>
      <c r="H385" s="39" t="s">
        <v>22</v>
      </c>
      <c r="I385" s="8" t="s">
        <v>16</v>
      </c>
      <c r="J385" s="8" t="s">
        <v>16</v>
      </c>
    </row>
    <row r="386" spans="2:10" x14ac:dyDescent="0.25">
      <c r="B386" s="36"/>
      <c r="C386" s="37"/>
      <c r="D386" s="16">
        <v>2.5270000000000001</v>
      </c>
      <c r="E386" s="16">
        <v>3.6669999999999998</v>
      </c>
      <c r="F386" s="16">
        <v>1.1399999999999999</v>
      </c>
      <c r="G386" s="30">
        <v>3990</v>
      </c>
      <c r="H386" s="39" t="s">
        <v>22</v>
      </c>
      <c r="I386" s="8" t="s">
        <v>16</v>
      </c>
      <c r="J386" s="8" t="s">
        <v>16</v>
      </c>
    </row>
    <row r="387" spans="2:10" x14ac:dyDescent="0.25">
      <c r="B387" s="36"/>
      <c r="C387" s="20" t="s">
        <v>411</v>
      </c>
      <c r="D387" s="32">
        <v>3.6669999999999998</v>
      </c>
      <c r="E387" s="32">
        <v>4.5919999999999996</v>
      </c>
      <c r="F387" s="16">
        <v>0.92500000000000004</v>
      </c>
      <c r="G387" s="30">
        <v>3700</v>
      </c>
      <c r="H387" s="13" t="s">
        <v>15</v>
      </c>
      <c r="I387" s="8" t="s">
        <v>19</v>
      </c>
      <c r="J387" s="8" t="s">
        <v>19</v>
      </c>
    </row>
    <row r="388" spans="2:10" x14ac:dyDescent="0.25">
      <c r="B388" s="3" t="s">
        <v>412</v>
      </c>
      <c r="C388" s="14" t="s">
        <v>413</v>
      </c>
      <c r="D388" s="5">
        <v>0</v>
      </c>
      <c r="E388" s="5">
        <v>0.13</v>
      </c>
      <c r="F388" s="5">
        <v>0.13</v>
      </c>
      <c r="G388" s="6">
        <v>390</v>
      </c>
      <c r="H388" s="7" t="s">
        <v>15</v>
      </c>
      <c r="I388" s="8" t="s">
        <v>19</v>
      </c>
      <c r="J388" s="8" t="s">
        <v>19</v>
      </c>
    </row>
    <row r="389" spans="2:10" x14ac:dyDescent="0.25">
      <c r="B389" s="3" t="s">
        <v>414</v>
      </c>
      <c r="C389" s="24" t="s">
        <v>415</v>
      </c>
      <c r="D389" s="25">
        <v>0</v>
      </c>
      <c r="E389" s="85">
        <v>0.23499999999999999</v>
      </c>
      <c r="F389" s="25">
        <v>0.23499999999999999</v>
      </c>
      <c r="G389" s="26">
        <v>705</v>
      </c>
      <c r="H389" s="27" t="s">
        <v>15</v>
      </c>
      <c r="I389" s="8" t="s">
        <v>19</v>
      </c>
      <c r="J389" s="8" t="s">
        <v>19</v>
      </c>
    </row>
    <row r="390" spans="2:10" x14ac:dyDescent="0.25">
      <c r="B390" s="3" t="s">
        <v>416</v>
      </c>
      <c r="C390" s="24" t="s">
        <v>417</v>
      </c>
      <c r="D390" s="25">
        <v>0</v>
      </c>
      <c r="E390" s="85">
        <v>0.14399999999999999</v>
      </c>
      <c r="F390" s="25">
        <v>0.14399999999999999</v>
      </c>
      <c r="G390" s="26">
        <v>576</v>
      </c>
      <c r="H390" s="27" t="s">
        <v>15</v>
      </c>
      <c r="I390" s="8" t="s">
        <v>19</v>
      </c>
      <c r="J390" s="8" t="s">
        <v>19</v>
      </c>
    </row>
    <row r="391" spans="2:10" x14ac:dyDescent="0.25">
      <c r="B391" s="3" t="s">
        <v>418</v>
      </c>
      <c r="C391" s="14" t="s">
        <v>419</v>
      </c>
      <c r="D391" s="5">
        <v>0</v>
      </c>
      <c r="E391" s="5">
        <v>0.05</v>
      </c>
      <c r="F391" s="5">
        <v>0.05</v>
      </c>
      <c r="G391" s="6">
        <v>150</v>
      </c>
      <c r="H391" s="7" t="s">
        <v>15</v>
      </c>
      <c r="I391" s="8" t="s">
        <v>19</v>
      </c>
      <c r="J391" s="8" t="s">
        <v>19</v>
      </c>
    </row>
    <row r="392" spans="2:10" x14ac:dyDescent="0.25">
      <c r="B392" s="28"/>
      <c r="C392" s="29"/>
      <c r="D392" s="16">
        <v>0.05</v>
      </c>
      <c r="E392" s="16">
        <v>7.0000000000000007E-2</v>
      </c>
      <c r="F392" s="16">
        <v>0.02</v>
      </c>
      <c r="G392" s="30">
        <v>60</v>
      </c>
      <c r="H392" s="31" t="s">
        <v>15</v>
      </c>
      <c r="I392" s="8" t="s">
        <v>19</v>
      </c>
      <c r="J392" s="8" t="s">
        <v>19</v>
      </c>
    </row>
    <row r="393" spans="2:10" x14ac:dyDescent="0.25">
      <c r="B393" s="9"/>
      <c r="C393" s="20"/>
      <c r="D393" s="11">
        <v>7.0000000000000007E-2</v>
      </c>
      <c r="E393" s="11">
        <v>0.34700000000000003</v>
      </c>
      <c r="F393" s="11">
        <v>0.27700000000000002</v>
      </c>
      <c r="G393" s="12">
        <v>1108</v>
      </c>
      <c r="H393" s="13" t="s">
        <v>15</v>
      </c>
      <c r="I393" s="8" t="s">
        <v>19</v>
      </c>
      <c r="J393" s="8" t="s">
        <v>19</v>
      </c>
    </row>
    <row r="394" spans="2:10" x14ac:dyDescent="0.25">
      <c r="B394" s="3" t="s">
        <v>420</v>
      </c>
      <c r="C394" s="24" t="s">
        <v>421</v>
      </c>
      <c r="D394" s="25">
        <v>0</v>
      </c>
      <c r="E394" s="85">
        <v>0.21299999999999999</v>
      </c>
      <c r="F394" s="25">
        <v>0.21299999999999999</v>
      </c>
      <c r="G394" s="26">
        <v>639</v>
      </c>
      <c r="H394" s="27" t="s">
        <v>15</v>
      </c>
      <c r="I394" s="8" t="s">
        <v>19</v>
      </c>
      <c r="J394" s="8" t="s">
        <v>19</v>
      </c>
    </row>
    <row r="395" spans="2:10" x14ac:dyDescent="0.25">
      <c r="B395" s="3" t="s">
        <v>422</v>
      </c>
      <c r="C395" s="14" t="s">
        <v>423</v>
      </c>
      <c r="D395" s="5">
        <v>0</v>
      </c>
      <c r="E395" s="5">
        <v>0.33600000000000002</v>
      </c>
      <c r="F395" s="5">
        <v>0.33600000000000002</v>
      </c>
      <c r="G395" s="6">
        <v>1848</v>
      </c>
      <c r="H395" s="7" t="s">
        <v>22</v>
      </c>
      <c r="I395" s="8" t="s">
        <v>31</v>
      </c>
      <c r="J395" s="8" t="s">
        <v>31</v>
      </c>
    </row>
    <row r="396" spans="2:10" x14ac:dyDescent="0.25">
      <c r="B396" s="9"/>
      <c r="C396" s="20" t="s">
        <v>424</v>
      </c>
      <c r="D396" s="11">
        <v>0.33600000000000002</v>
      </c>
      <c r="E396" s="11">
        <v>0.58200000000000007</v>
      </c>
      <c r="F396" s="11">
        <v>0.246</v>
      </c>
      <c r="G396" s="12">
        <v>1132</v>
      </c>
      <c r="H396" s="13" t="s">
        <v>22</v>
      </c>
      <c r="I396" s="8" t="s">
        <v>19</v>
      </c>
      <c r="J396" s="8" t="s">
        <v>19</v>
      </c>
    </row>
    <row r="397" spans="2:10" x14ac:dyDescent="0.25">
      <c r="B397" s="3" t="s">
        <v>425</v>
      </c>
      <c r="C397" s="14" t="s">
        <v>426</v>
      </c>
      <c r="D397" s="17">
        <v>0</v>
      </c>
      <c r="E397" s="17">
        <v>0.18</v>
      </c>
      <c r="F397" s="5">
        <v>0.18</v>
      </c>
      <c r="G397" s="6">
        <v>810</v>
      </c>
      <c r="H397" s="7" t="s">
        <v>22</v>
      </c>
      <c r="I397" s="8" t="s">
        <v>31</v>
      </c>
      <c r="J397" s="8" t="s">
        <v>31</v>
      </c>
    </row>
    <row r="398" spans="2:10" x14ac:dyDescent="0.25">
      <c r="B398" s="9"/>
      <c r="C398" s="10" t="s">
        <v>427</v>
      </c>
      <c r="D398" s="11">
        <v>0</v>
      </c>
      <c r="E398" s="11">
        <v>6.7000000000000004E-2</v>
      </c>
      <c r="F398" s="11">
        <v>6.7000000000000004E-2</v>
      </c>
      <c r="G398" s="12">
        <v>268</v>
      </c>
      <c r="H398" s="13" t="s">
        <v>15</v>
      </c>
      <c r="I398" s="8" t="s">
        <v>19</v>
      </c>
      <c r="J398" s="8" t="s">
        <v>19</v>
      </c>
    </row>
    <row r="399" spans="2:10" x14ac:dyDescent="0.25">
      <c r="B399" s="3" t="s">
        <v>428</v>
      </c>
      <c r="C399" s="24" t="s">
        <v>429</v>
      </c>
      <c r="D399" s="85">
        <v>0</v>
      </c>
      <c r="E399" s="25">
        <v>0.16700000000000001</v>
      </c>
      <c r="F399" s="5">
        <v>0.16700000000000001</v>
      </c>
      <c r="G399" s="26">
        <v>501</v>
      </c>
      <c r="H399" s="27" t="s">
        <v>15</v>
      </c>
      <c r="I399" s="8" t="s">
        <v>19</v>
      </c>
      <c r="J399" s="8" t="s">
        <v>19</v>
      </c>
    </row>
    <row r="400" spans="2:10" x14ac:dyDescent="0.25">
      <c r="B400" s="3" t="s">
        <v>430</v>
      </c>
      <c r="C400" s="24" t="s">
        <v>431</v>
      </c>
      <c r="D400" s="85">
        <v>0</v>
      </c>
      <c r="E400" s="25">
        <v>0.35299999999999998</v>
      </c>
      <c r="F400" s="25">
        <v>0.35299999999999998</v>
      </c>
      <c r="G400" s="26">
        <v>2118</v>
      </c>
      <c r="H400" s="27" t="s">
        <v>22</v>
      </c>
      <c r="I400" s="8" t="s">
        <v>31</v>
      </c>
      <c r="J400" s="8" t="s">
        <v>31</v>
      </c>
    </row>
    <row r="401" spans="2:10" x14ac:dyDescent="0.25">
      <c r="B401" s="3" t="s">
        <v>432</v>
      </c>
      <c r="C401" s="14" t="s">
        <v>433</v>
      </c>
      <c r="D401" s="5">
        <v>0</v>
      </c>
      <c r="E401" s="5">
        <v>1.1000000000000001</v>
      </c>
      <c r="F401" s="5">
        <v>1.1000000000000001</v>
      </c>
      <c r="G401" s="6">
        <v>8880</v>
      </c>
      <c r="H401" s="7" t="s">
        <v>22</v>
      </c>
      <c r="I401" s="8" t="s">
        <v>89</v>
      </c>
      <c r="J401" s="8" t="s">
        <v>90</v>
      </c>
    </row>
    <row r="402" spans="2:10" x14ac:dyDescent="0.25">
      <c r="B402" s="28"/>
      <c r="C402" s="29"/>
      <c r="D402" s="16">
        <v>1.1000000000000001</v>
      </c>
      <c r="E402" s="16">
        <v>2.08</v>
      </c>
      <c r="F402" s="16">
        <v>0.98</v>
      </c>
      <c r="G402" s="30">
        <v>6860</v>
      </c>
      <c r="H402" s="31" t="s">
        <v>22</v>
      </c>
      <c r="I402" s="8" t="s">
        <v>89</v>
      </c>
      <c r="J402" s="8" t="s">
        <v>90</v>
      </c>
    </row>
    <row r="403" spans="2:10" x14ac:dyDescent="0.25">
      <c r="B403" s="28"/>
      <c r="C403" s="29"/>
      <c r="D403" s="16">
        <v>2.08</v>
      </c>
      <c r="E403" s="16">
        <v>3.7800000000000002</v>
      </c>
      <c r="F403" s="16">
        <v>1.7</v>
      </c>
      <c r="G403" s="30">
        <v>13600</v>
      </c>
      <c r="H403" s="31" t="s">
        <v>22</v>
      </c>
      <c r="I403" s="8" t="s">
        <v>89</v>
      </c>
      <c r="J403" s="8" t="s">
        <v>90</v>
      </c>
    </row>
    <row r="404" spans="2:10" x14ac:dyDescent="0.25">
      <c r="B404" s="101"/>
      <c r="C404" s="102"/>
      <c r="D404" s="56">
        <v>3.7800000000000002</v>
      </c>
      <c r="E404" s="56">
        <v>5.7250000000000005</v>
      </c>
      <c r="F404" s="56">
        <v>1.9450000000000001</v>
      </c>
      <c r="G404" s="57">
        <v>15560</v>
      </c>
      <c r="H404" s="103" t="s">
        <v>22</v>
      </c>
      <c r="I404" s="8" t="s">
        <v>89</v>
      </c>
      <c r="J404" s="8" t="s">
        <v>90</v>
      </c>
    </row>
    <row r="405" spans="2:10" x14ac:dyDescent="0.25">
      <c r="B405" s="28"/>
      <c r="C405" s="34" t="s">
        <v>434</v>
      </c>
      <c r="D405" s="16">
        <v>0</v>
      </c>
      <c r="E405" s="16">
        <v>0.09</v>
      </c>
      <c r="F405" s="16">
        <v>0.09</v>
      </c>
      <c r="G405" s="30">
        <v>1080</v>
      </c>
      <c r="H405" s="31" t="s">
        <v>22</v>
      </c>
      <c r="I405" s="8" t="s">
        <v>89</v>
      </c>
      <c r="J405" s="8" t="s">
        <v>90</v>
      </c>
    </row>
    <row r="406" spans="2:10" x14ac:dyDescent="0.25">
      <c r="B406" s="28"/>
      <c r="C406" s="34" t="s">
        <v>435</v>
      </c>
      <c r="D406" s="16">
        <v>0</v>
      </c>
      <c r="E406" s="16">
        <v>7.0000000000000007E-2</v>
      </c>
      <c r="F406" s="16">
        <v>7.0000000000000007E-2</v>
      </c>
      <c r="G406" s="30">
        <v>420</v>
      </c>
      <c r="H406" s="31" t="s">
        <v>22</v>
      </c>
      <c r="I406" s="8" t="s">
        <v>89</v>
      </c>
      <c r="J406" s="8" t="s">
        <v>90</v>
      </c>
    </row>
    <row r="407" spans="2:10" x14ac:dyDescent="0.25">
      <c r="B407" s="9"/>
      <c r="C407" s="10" t="s">
        <v>436</v>
      </c>
      <c r="D407" s="32">
        <v>0</v>
      </c>
      <c r="E407" s="32">
        <v>3.5999999999999997E-2</v>
      </c>
      <c r="F407" s="16">
        <v>3.5999999999999997E-2</v>
      </c>
      <c r="G407" s="30">
        <v>252</v>
      </c>
      <c r="H407" s="31" t="s">
        <v>22</v>
      </c>
      <c r="I407" s="8" t="s">
        <v>89</v>
      </c>
      <c r="J407" s="8" t="s">
        <v>90</v>
      </c>
    </row>
    <row r="408" spans="2:10" x14ac:dyDescent="0.25">
      <c r="B408" s="3" t="s">
        <v>437</v>
      </c>
      <c r="C408" s="24" t="s">
        <v>438</v>
      </c>
      <c r="D408" s="25">
        <v>0</v>
      </c>
      <c r="E408" s="25">
        <v>0.622</v>
      </c>
      <c r="F408" s="25">
        <v>0.622</v>
      </c>
      <c r="G408" s="26">
        <v>2177</v>
      </c>
      <c r="H408" s="27" t="s">
        <v>15</v>
      </c>
      <c r="I408" s="8" t="s">
        <v>19</v>
      </c>
      <c r="J408" s="8" t="s">
        <v>19</v>
      </c>
    </row>
    <row r="409" spans="2:10" x14ac:dyDescent="0.25">
      <c r="B409" s="3" t="s">
        <v>439</v>
      </c>
      <c r="C409" s="14" t="s">
        <v>440</v>
      </c>
      <c r="D409" s="5">
        <v>0</v>
      </c>
      <c r="E409" s="5">
        <v>1.6E-2</v>
      </c>
      <c r="F409" s="5">
        <v>1.6E-2</v>
      </c>
      <c r="G409" s="33">
        <v>64</v>
      </c>
      <c r="H409" s="7" t="s">
        <v>22</v>
      </c>
      <c r="I409" s="8" t="s">
        <v>16</v>
      </c>
      <c r="J409" s="8" t="s">
        <v>16</v>
      </c>
    </row>
    <row r="410" spans="2:10" x14ac:dyDescent="0.25">
      <c r="B410" s="9"/>
      <c r="C410" s="20"/>
      <c r="D410" s="11">
        <v>1.6E-2</v>
      </c>
      <c r="E410" s="11">
        <v>0.10100000000000001</v>
      </c>
      <c r="F410" s="11">
        <v>8.5000000000000006E-2</v>
      </c>
      <c r="G410" s="12">
        <v>255</v>
      </c>
      <c r="H410" s="13" t="s">
        <v>15</v>
      </c>
      <c r="I410" s="8" t="s">
        <v>16</v>
      </c>
      <c r="J410" s="8" t="s">
        <v>16</v>
      </c>
    </row>
    <row r="411" spans="2:10" x14ac:dyDescent="0.25">
      <c r="B411" s="3" t="s">
        <v>441</v>
      </c>
      <c r="C411" s="14" t="s">
        <v>442</v>
      </c>
      <c r="D411" s="5">
        <v>0</v>
      </c>
      <c r="E411" s="5">
        <v>0.12</v>
      </c>
      <c r="F411" s="5">
        <v>0.12</v>
      </c>
      <c r="G411" s="6">
        <v>480</v>
      </c>
      <c r="H411" s="7" t="s">
        <v>15</v>
      </c>
      <c r="I411" s="8" t="s">
        <v>16</v>
      </c>
      <c r="J411" s="8" t="s">
        <v>16</v>
      </c>
    </row>
    <row r="412" spans="2:10" x14ac:dyDescent="0.25">
      <c r="B412" s="28"/>
      <c r="C412" s="29"/>
      <c r="D412" s="16">
        <v>0.12</v>
      </c>
      <c r="E412" s="16">
        <v>0.20499999999999999</v>
      </c>
      <c r="F412" s="16">
        <v>8.5000000000000006E-2</v>
      </c>
      <c r="G412" s="30">
        <v>340</v>
      </c>
      <c r="H412" s="31" t="s">
        <v>15</v>
      </c>
      <c r="I412" s="8" t="s">
        <v>16</v>
      </c>
      <c r="J412" s="8" t="s">
        <v>16</v>
      </c>
    </row>
    <row r="413" spans="2:10" x14ac:dyDescent="0.25">
      <c r="B413" s="28"/>
      <c r="C413" s="29"/>
      <c r="D413" s="16">
        <v>0.20499999999999999</v>
      </c>
      <c r="E413" s="16">
        <v>0.39</v>
      </c>
      <c r="F413" s="16">
        <v>0.185</v>
      </c>
      <c r="G413" s="30">
        <v>740</v>
      </c>
      <c r="H413" s="31" t="s">
        <v>22</v>
      </c>
      <c r="I413" s="8" t="s">
        <v>16</v>
      </c>
      <c r="J413" s="8" t="s">
        <v>16</v>
      </c>
    </row>
    <row r="414" spans="2:10" x14ac:dyDescent="0.25">
      <c r="B414" s="28"/>
      <c r="C414" s="29"/>
      <c r="D414" s="16">
        <v>0.39</v>
      </c>
      <c r="E414" s="16">
        <v>0.48499999999999999</v>
      </c>
      <c r="F414" s="16">
        <v>9.5000000000000001E-2</v>
      </c>
      <c r="G414" s="30">
        <v>428</v>
      </c>
      <c r="H414" s="31" t="s">
        <v>22</v>
      </c>
      <c r="I414" s="8" t="s">
        <v>16</v>
      </c>
      <c r="J414" s="8" t="s">
        <v>16</v>
      </c>
    </row>
    <row r="415" spans="2:10" x14ac:dyDescent="0.25">
      <c r="B415" s="9"/>
      <c r="C415" s="10"/>
      <c r="D415" s="11">
        <f>E414</f>
        <v>0.48499999999999999</v>
      </c>
      <c r="E415" s="11">
        <f>D415+F415</f>
        <v>0.57299999999999995</v>
      </c>
      <c r="F415" s="11">
        <v>8.7999999999999995E-2</v>
      </c>
      <c r="G415" s="12">
        <v>396</v>
      </c>
      <c r="H415" s="13" t="s">
        <v>22</v>
      </c>
      <c r="I415" s="8" t="s">
        <v>16</v>
      </c>
      <c r="J415" s="8" t="s">
        <v>16</v>
      </c>
    </row>
    <row r="416" spans="2:10" x14ac:dyDescent="0.25">
      <c r="B416" s="3" t="s">
        <v>443</v>
      </c>
      <c r="C416" s="14" t="s">
        <v>444</v>
      </c>
      <c r="D416" s="17">
        <v>0</v>
      </c>
      <c r="E416" s="17">
        <v>0.23499999999999999</v>
      </c>
      <c r="F416" s="54">
        <v>0.23499999999999999</v>
      </c>
      <c r="G416" s="55">
        <v>1175</v>
      </c>
      <c r="H416" s="19" t="s">
        <v>22</v>
      </c>
      <c r="I416" s="8" t="s">
        <v>16</v>
      </c>
      <c r="J416" s="8" t="s">
        <v>16</v>
      </c>
    </row>
    <row r="417" spans="2:10" x14ac:dyDescent="0.25">
      <c r="B417" s="9"/>
      <c r="C417" s="20" t="s">
        <v>445</v>
      </c>
      <c r="D417" s="11">
        <v>0.23499999999999999</v>
      </c>
      <c r="E417" s="11">
        <v>0.68500000000000005</v>
      </c>
      <c r="F417" s="61">
        <v>0.45</v>
      </c>
      <c r="G417" s="62">
        <v>3150</v>
      </c>
      <c r="H417" s="13" t="s">
        <v>22</v>
      </c>
      <c r="I417" s="8" t="s">
        <v>31</v>
      </c>
      <c r="J417" s="8" t="s">
        <v>31</v>
      </c>
    </row>
    <row r="418" spans="2:10" x14ac:dyDescent="0.25">
      <c r="B418" s="3" t="s">
        <v>446</v>
      </c>
      <c r="C418" s="24" t="s">
        <v>447</v>
      </c>
      <c r="D418" s="25">
        <v>0</v>
      </c>
      <c r="E418" s="85">
        <v>0.22600000000000001</v>
      </c>
      <c r="F418" s="25">
        <v>0.22600000000000001</v>
      </c>
      <c r="G418" s="26">
        <v>1469</v>
      </c>
      <c r="H418" s="27" t="s">
        <v>22</v>
      </c>
      <c r="I418" s="8" t="s">
        <v>16</v>
      </c>
      <c r="J418" s="8" t="s">
        <v>16</v>
      </c>
    </row>
    <row r="419" spans="2:10" x14ac:dyDescent="0.25">
      <c r="B419" s="3" t="s">
        <v>448</v>
      </c>
      <c r="C419" s="24" t="s">
        <v>449</v>
      </c>
      <c r="D419" s="46">
        <v>0</v>
      </c>
      <c r="E419" s="25">
        <v>0.16400000000000001</v>
      </c>
      <c r="F419" s="25">
        <v>0.16400000000000001</v>
      </c>
      <c r="G419" s="26">
        <v>574</v>
      </c>
      <c r="H419" s="27" t="s">
        <v>15</v>
      </c>
      <c r="I419" s="8" t="s">
        <v>19</v>
      </c>
      <c r="J419" s="8" t="s">
        <v>19</v>
      </c>
    </row>
    <row r="420" spans="2:10" x14ac:dyDescent="0.25">
      <c r="B420" s="3" t="s">
        <v>450</v>
      </c>
      <c r="C420" s="104" t="s">
        <v>451</v>
      </c>
      <c r="D420" s="85">
        <v>0</v>
      </c>
      <c r="E420" s="46">
        <v>0.26800000000000002</v>
      </c>
      <c r="F420" s="17">
        <v>0.26800000000000002</v>
      </c>
      <c r="G420" s="18">
        <v>938</v>
      </c>
      <c r="H420" s="19" t="s">
        <v>15</v>
      </c>
      <c r="I420" s="8" t="s">
        <v>19</v>
      </c>
      <c r="J420" s="8" t="s">
        <v>19</v>
      </c>
    </row>
    <row r="421" spans="2:10" x14ac:dyDescent="0.25">
      <c r="B421" s="3" t="s">
        <v>452</v>
      </c>
      <c r="C421" s="24" t="s">
        <v>453</v>
      </c>
      <c r="D421" s="25">
        <v>0</v>
      </c>
      <c r="E421" s="85">
        <v>0.32300000000000001</v>
      </c>
      <c r="F421" s="25">
        <v>0.32300000000000001</v>
      </c>
      <c r="G421" s="26">
        <v>1292</v>
      </c>
      <c r="H421" s="27" t="s">
        <v>15</v>
      </c>
      <c r="I421" s="8" t="s">
        <v>19</v>
      </c>
      <c r="J421" s="8" t="s">
        <v>19</v>
      </c>
    </row>
    <row r="422" spans="2:10" x14ac:dyDescent="0.25">
      <c r="B422" s="3" t="s">
        <v>454</v>
      </c>
      <c r="C422" s="24" t="s">
        <v>455</v>
      </c>
      <c r="D422" s="25">
        <v>0</v>
      </c>
      <c r="E422" s="85">
        <v>0.03</v>
      </c>
      <c r="F422" s="25">
        <v>0.03</v>
      </c>
      <c r="G422" s="26">
        <v>90</v>
      </c>
      <c r="H422" s="27" t="s">
        <v>93</v>
      </c>
      <c r="I422" s="8" t="s">
        <v>19</v>
      </c>
      <c r="J422" s="8" t="s">
        <v>19</v>
      </c>
    </row>
    <row r="423" spans="2:10" x14ac:dyDescent="0.25">
      <c r="B423" s="3" t="s">
        <v>456</v>
      </c>
      <c r="C423" s="14" t="s">
        <v>457</v>
      </c>
      <c r="D423" s="5">
        <v>0</v>
      </c>
      <c r="E423" s="5">
        <v>0.41399999999999998</v>
      </c>
      <c r="F423" s="5">
        <v>0.41399999999999998</v>
      </c>
      <c r="G423" s="6">
        <v>1242</v>
      </c>
      <c r="H423" s="7" t="s">
        <v>15</v>
      </c>
      <c r="I423" s="8" t="s">
        <v>19</v>
      </c>
      <c r="J423" s="8" t="s">
        <v>19</v>
      </c>
    </row>
    <row r="424" spans="2:10" x14ac:dyDescent="0.25">
      <c r="B424" s="28"/>
      <c r="C424" s="29"/>
      <c r="D424" s="16">
        <v>0.41399999999999998</v>
      </c>
      <c r="E424" s="16">
        <v>0.48199999999999998</v>
      </c>
      <c r="F424" s="16">
        <v>6.8000000000000005E-2</v>
      </c>
      <c r="G424" s="30">
        <v>306</v>
      </c>
      <c r="H424" s="31" t="s">
        <v>22</v>
      </c>
      <c r="I424" s="8" t="s">
        <v>19</v>
      </c>
      <c r="J424" s="8" t="s">
        <v>19</v>
      </c>
    </row>
    <row r="425" spans="2:10" x14ac:dyDescent="0.25">
      <c r="B425" s="9"/>
      <c r="C425" s="20"/>
      <c r="D425" s="32">
        <v>0.54299999999999993</v>
      </c>
      <c r="E425" s="32">
        <v>0.58499999999999996</v>
      </c>
      <c r="F425" s="11">
        <v>4.2000000000000003E-2</v>
      </c>
      <c r="G425" s="12">
        <v>147</v>
      </c>
      <c r="H425" s="13" t="s">
        <v>15</v>
      </c>
      <c r="I425" s="8" t="s">
        <v>19</v>
      </c>
      <c r="J425" s="8" t="s">
        <v>19</v>
      </c>
    </row>
    <row r="426" spans="2:10" x14ac:dyDescent="0.25">
      <c r="B426" s="3" t="s">
        <v>458</v>
      </c>
      <c r="C426" s="24" t="s">
        <v>459</v>
      </c>
      <c r="D426" s="85">
        <v>0</v>
      </c>
      <c r="E426" s="85">
        <v>0.184</v>
      </c>
      <c r="F426" s="25">
        <v>0.184</v>
      </c>
      <c r="G426" s="26">
        <v>828</v>
      </c>
      <c r="H426" s="27" t="s">
        <v>15</v>
      </c>
      <c r="I426" s="8" t="s">
        <v>19</v>
      </c>
      <c r="J426" s="8" t="s">
        <v>19</v>
      </c>
    </row>
    <row r="427" spans="2:10" x14ac:dyDescent="0.25">
      <c r="B427" s="3" t="s">
        <v>460</v>
      </c>
      <c r="C427" s="14" t="s">
        <v>461</v>
      </c>
      <c r="D427" s="5">
        <v>0</v>
      </c>
      <c r="E427" s="5">
        <v>0.214</v>
      </c>
      <c r="F427" s="5">
        <v>0.214</v>
      </c>
      <c r="G427" s="6">
        <v>963</v>
      </c>
      <c r="H427" s="7" t="s">
        <v>22</v>
      </c>
      <c r="I427" s="8" t="s">
        <v>16</v>
      </c>
      <c r="J427" s="8" t="s">
        <v>16</v>
      </c>
    </row>
    <row r="428" spans="2:10" x14ac:dyDescent="0.25">
      <c r="B428" s="9"/>
      <c r="C428" s="20"/>
      <c r="D428" s="11">
        <v>0.214</v>
      </c>
      <c r="E428" s="11">
        <v>0.40800000000000003</v>
      </c>
      <c r="F428" s="11">
        <v>0.19400000000000001</v>
      </c>
      <c r="G428" s="12">
        <v>1008</v>
      </c>
      <c r="H428" s="13" t="s">
        <v>22</v>
      </c>
      <c r="I428" s="8" t="s">
        <v>16</v>
      </c>
      <c r="J428" s="8" t="s">
        <v>16</v>
      </c>
    </row>
    <row r="429" spans="2:10" x14ac:dyDescent="0.25">
      <c r="B429" s="3" t="s">
        <v>462</v>
      </c>
      <c r="C429" s="14" t="s">
        <v>463</v>
      </c>
      <c r="D429" s="5">
        <v>0</v>
      </c>
      <c r="E429" s="5">
        <v>0.26300000000000001</v>
      </c>
      <c r="F429" s="5">
        <v>0.26300000000000001</v>
      </c>
      <c r="G429" s="6">
        <v>921</v>
      </c>
      <c r="H429" s="7" t="s">
        <v>15</v>
      </c>
      <c r="I429" s="8" t="s">
        <v>19</v>
      </c>
      <c r="J429" s="8" t="s">
        <v>19</v>
      </c>
    </row>
    <row r="430" spans="2:10" x14ac:dyDescent="0.25">
      <c r="B430" s="9"/>
      <c r="C430" s="10" t="s">
        <v>464</v>
      </c>
      <c r="D430" s="32">
        <v>0</v>
      </c>
      <c r="E430" s="32">
        <v>0.06</v>
      </c>
      <c r="F430" s="11">
        <v>0.06</v>
      </c>
      <c r="G430" s="12">
        <v>240</v>
      </c>
      <c r="H430" s="13" t="s">
        <v>15</v>
      </c>
      <c r="I430" s="8" t="s">
        <v>19</v>
      </c>
      <c r="J430" s="8" t="s">
        <v>19</v>
      </c>
    </row>
    <row r="431" spans="2:10" x14ac:dyDescent="0.25">
      <c r="B431" s="3" t="s">
        <v>465</v>
      </c>
      <c r="C431" s="14" t="s">
        <v>466</v>
      </c>
      <c r="D431" s="25">
        <v>0</v>
      </c>
      <c r="E431" s="5">
        <v>0.626</v>
      </c>
      <c r="F431" s="5">
        <v>0.626</v>
      </c>
      <c r="G431" s="6">
        <v>3130</v>
      </c>
      <c r="H431" s="7" t="s">
        <v>199</v>
      </c>
      <c r="I431" s="8" t="s">
        <v>16</v>
      </c>
      <c r="J431" s="8" t="s">
        <v>16</v>
      </c>
    </row>
    <row r="432" spans="2:10" x14ac:dyDescent="0.25">
      <c r="B432" s="3" t="s">
        <v>467</v>
      </c>
      <c r="C432" s="14" t="s">
        <v>468</v>
      </c>
      <c r="D432" s="17">
        <v>0</v>
      </c>
      <c r="E432" s="5">
        <v>0.33</v>
      </c>
      <c r="F432" s="105">
        <f>E432-D432</f>
        <v>0.33</v>
      </c>
      <c r="G432" s="33">
        <f>F432*5607</f>
        <v>1850.3100000000002</v>
      </c>
      <c r="H432" s="7" t="s">
        <v>22</v>
      </c>
      <c r="I432" s="8" t="s">
        <v>31</v>
      </c>
      <c r="J432" s="8" t="s">
        <v>31</v>
      </c>
    </row>
    <row r="433" spans="2:10" x14ac:dyDescent="0.25">
      <c r="B433" s="3"/>
      <c r="C433" s="14" t="s">
        <v>469</v>
      </c>
      <c r="D433" s="17">
        <v>0.33</v>
      </c>
      <c r="E433" s="5">
        <v>0.72099999999999997</v>
      </c>
      <c r="F433" s="105">
        <f>E433-D433</f>
        <v>0.39099999999999996</v>
      </c>
      <c r="G433" s="33">
        <f>F433*5607</f>
        <v>2192.337</v>
      </c>
      <c r="H433" s="7" t="s">
        <v>22</v>
      </c>
      <c r="I433" s="8" t="s">
        <v>19</v>
      </c>
      <c r="J433" s="8" t="s">
        <v>19</v>
      </c>
    </row>
    <row r="434" spans="2:10" x14ac:dyDescent="0.25">
      <c r="B434" s="3" t="s">
        <v>470</v>
      </c>
      <c r="C434" s="14" t="s">
        <v>471</v>
      </c>
      <c r="D434" s="5">
        <v>0</v>
      </c>
      <c r="E434" s="25">
        <v>0.22500000000000001</v>
      </c>
      <c r="F434" s="105">
        <v>0.22500000000000001</v>
      </c>
      <c r="G434" s="6">
        <v>1125</v>
      </c>
      <c r="H434" s="7" t="s">
        <v>15</v>
      </c>
      <c r="I434" s="8" t="s">
        <v>19</v>
      </c>
      <c r="J434" s="8" t="s">
        <v>19</v>
      </c>
    </row>
    <row r="435" spans="2:10" x14ac:dyDescent="0.25">
      <c r="B435" s="3" t="s">
        <v>472</v>
      </c>
      <c r="C435" s="14" t="s">
        <v>473</v>
      </c>
      <c r="D435" s="85">
        <v>0</v>
      </c>
      <c r="E435" s="46">
        <v>0.627</v>
      </c>
      <c r="F435" s="105">
        <v>0.627</v>
      </c>
      <c r="G435" s="6">
        <v>1881</v>
      </c>
      <c r="H435" s="7" t="s">
        <v>15</v>
      </c>
      <c r="I435" s="8" t="s">
        <v>19</v>
      </c>
      <c r="J435" s="8" t="s">
        <v>19</v>
      </c>
    </row>
    <row r="436" spans="2:10" x14ac:dyDescent="0.25">
      <c r="B436" s="3" t="s">
        <v>474</v>
      </c>
      <c r="C436" s="14" t="s">
        <v>475</v>
      </c>
      <c r="D436" s="5">
        <v>0</v>
      </c>
      <c r="E436" s="5">
        <v>0.36799999999999999</v>
      </c>
      <c r="F436" s="105">
        <v>0.36799999999999999</v>
      </c>
      <c r="G436" s="6">
        <v>1288</v>
      </c>
      <c r="H436" s="7" t="s">
        <v>199</v>
      </c>
      <c r="I436" s="8" t="s">
        <v>19</v>
      </c>
      <c r="J436" s="8" t="s">
        <v>19</v>
      </c>
    </row>
    <row r="437" spans="2:10" x14ac:dyDescent="0.25">
      <c r="B437" s="28"/>
      <c r="C437" s="29"/>
      <c r="D437" s="16">
        <v>0.36799999999999999</v>
      </c>
      <c r="E437" s="16">
        <v>0.50600000000000001</v>
      </c>
      <c r="F437" s="106">
        <v>0.13800000000000001</v>
      </c>
      <c r="G437" s="30">
        <v>552</v>
      </c>
      <c r="H437" s="31" t="s">
        <v>199</v>
      </c>
      <c r="I437" s="8" t="s">
        <v>19</v>
      </c>
      <c r="J437" s="8" t="s">
        <v>19</v>
      </c>
    </row>
    <row r="438" spans="2:10" x14ac:dyDescent="0.25">
      <c r="B438" s="9"/>
      <c r="C438" s="20"/>
      <c r="D438" s="11">
        <v>0.50600000000000001</v>
      </c>
      <c r="E438" s="11">
        <v>0.58399999999999996</v>
      </c>
      <c r="F438" s="107">
        <v>7.8E-2</v>
      </c>
      <c r="G438" s="12">
        <v>234</v>
      </c>
      <c r="H438" s="13" t="s">
        <v>15</v>
      </c>
      <c r="I438" s="8" t="s">
        <v>19</v>
      </c>
      <c r="J438" s="8" t="s">
        <v>19</v>
      </c>
    </row>
    <row r="439" spans="2:10" x14ac:dyDescent="0.25">
      <c r="B439" s="3" t="s">
        <v>476</v>
      </c>
      <c r="C439" s="14" t="s">
        <v>477</v>
      </c>
      <c r="D439" s="5">
        <v>0</v>
      </c>
      <c r="E439" s="5">
        <v>4.4999999999999998E-2</v>
      </c>
      <c r="F439" s="105">
        <v>4.4999999999999998E-2</v>
      </c>
      <c r="G439" s="6">
        <v>158</v>
      </c>
      <c r="H439" s="7" t="s">
        <v>15</v>
      </c>
      <c r="I439" s="8" t="s">
        <v>19</v>
      </c>
      <c r="J439" s="8" t="s">
        <v>19</v>
      </c>
    </row>
    <row r="440" spans="2:10" x14ac:dyDescent="0.25">
      <c r="B440" s="9"/>
      <c r="C440" s="20"/>
      <c r="D440" s="11">
        <v>4.4999999999999998E-2</v>
      </c>
      <c r="E440" s="11">
        <v>0.26800000000000002</v>
      </c>
      <c r="F440" s="107">
        <v>0.223</v>
      </c>
      <c r="G440" s="12">
        <v>959</v>
      </c>
      <c r="H440" s="13" t="s">
        <v>15</v>
      </c>
      <c r="I440" s="8" t="s">
        <v>19</v>
      </c>
      <c r="J440" s="8" t="s">
        <v>19</v>
      </c>
    </row>
    <row r="441" spans="2:10" x14ac:dyDescent="0.25">
      <c r="B441" s="3" t="s">
        <v>478</v>
      </c>
      <c r="C441" s="4" t="s">
        <v>479</v>
      </c>
      <c r="D441" s="17">
        <v>0.02</v>
      </c>
      <c r="E441" s="17">
        <v>5.5000000000000007E-2</v>
      </c>
      <c r="F441" s="108">
        <v>3.5000000000000003E-2</v>
      </c>
      <c r="G441" s="18">
        <v>105.00000000000001</v>
      </c>
      <c r="H441" s="19" t="s">
        <v>15</v>
      </c>
      <c r="I441" s="8" t="s">
        <v>16</v>
      </c>
      <c r="J441" s="8" t="s">
        <v>16</v>
      </c>
    </row>
    <row r="442" spans="2:10" x14ac:dyDescent="0.25">
      <c r="B442" s="15"/>
      <c r="C442" s="4"/>
      <c r="D442" s="16">
        <v>5.5000000000000007E-2</v>
      </c>
      <c r="E442" s="16">
        <v>7.5000000000000011E-2</v>
      </c>
      <c r="F442" s="108">
        <v>0.02</v>
      </c>
      <c r="G442" s="18">
        <v>80</v>
      </c>
      <c r="H442" s="19" t="s">
        <v>22</v>
      </c>
      <c r="I442" s="8" t="s">
        <v>16</v>
      </c>
      <c r="J442" s="8" t="s">
        <v>16</v>
      </c>
    </row>
    <row r="443" spans="2:10" x14ac:dyDescent="0.25">
      <c r="B443" s="15"/>
      <c r="C443" s="4"/>
      <c r="D443" s="16">
        <v>7.5000000000000011E-2</v>
      </c>
      <c r="E443" s="16">
        <v>0.19900000000000001</v>
      </c>
      <c r="F443" s="108">
        <v>0.124</v>
      </c>
      <c r="G443" s="18">
        <v>496</v>
      </c>
      <c r="H443" s="19" t="s">
        <v>22</v>
      </c>
      <c r="I443" s="8" t="s">
        <v>16</v>
      </c>
      <c r="J443" s="8" t="s">
        <v>16</v>
      </c>
    </row>
    <row r="444" spans="2:10" x14ac:dyDescent="0.25">
      <c r="B444" s="28"/>
      <c r="C444" s="29"/>
      <c r="D444" s="16">
        <v>0.19900000000000001</v>
      </c>
      <c r="E444" s="16">
        <v>0.307</v>
      </c>
      <c r="F444" s="106">
        <v>0.108</v>
      </c>
      <c r="G444" s="30">
        <v>378</v>
      </c>
      <c r="H444" s="31" t="s">
        <v>15</v>
      </c>
      <c r="I444" s="8" t="s">
        <v>16</v>
      </c>
      <c r="J444" s="8" t="s">
        <v>16</v>
      </c>
    </row>
    <row r="445" spans="2:10" x14ac:dyDescent="0.25">
      <c r="B445" s="9"/>
      <c r="C445" s="20"/>
      <c r="D445" s="11">
        <v>0.307</v>
      </c>
      <c r="E445" s="11">
        <v>0.317</v>
      </c>
      <c r="F445" s="107">
        <v>0.01</v>
      </c>
      <c r="G445" s="12">
        <v>50</v>
      </c>
      <c r="H445" s="13" t="s">
        <v>22</v>
      </c>
      <c r="I445" s="8" t="s">
        <v>16</v>
      </c>
      <c r="J445" s="8" t="s">
        <v>16</v>
      </c>
    </row>
    <row r="446" spans="2:10" x14ac:dyDescent="0.25">
      <c r="B446" s="3" t="s">
        <v>480</v>
      </c>
      <c r="C446" s="24" t="s">
        <v>481</v>
      </c>
      <c r="D446" s="25">
        <v>0.08</v>
      </c>
      <c r="E446" s="25">
        <v>0.11</v>
      </c>
      <c r="F446" s="109">
        <v>0.03</v>
      </c>
      <c r="G446" s="26">
        <v>90</v>
      </c>
      <c r="H446" s="27" t="s">
        <v>18</v>
      </c>
      <c r="I446" s="8" t="s">
        <v>19</v>
      </c>
      <c r="J446" s="8" t="s">
        <v>19</v>
      </c>
    </row>
    <row r="447" spans="2:10" x14ac:dyDescent="0.25">
      <c r="B447" s="3" t="s">
        <v>482</v>
      </c>
      <c r="C447" s="14" t="s">
        <v>483</v>
      </c>
      <c r="D447" s="5">
        <v>0</v>
      </c>
      <c r="E447" s="25">
        <v>0.218</v>
      </c>
      <c r="F447" s="105">
        <v>0.218</v>
      </c>
      <c r="G447" s="6">
        <v>872</v>
      </c>
      <c r="H447" s="7" t="s">
        <v>22</v>
      </c>
      <c r="I447" s="8" t="s">
        <v>31</v>
      </c>
      <c r="J447" s="8" t="s">
        <v>31</v>
      </c>
    </row>
    <row r="448" spans="2:10" x14ac:dyDescent="0.25">
      <c r="B448" s="3" t="s">
        <v>484</v>
      </c>
      <c r="C448" s="24" t="s">
        <v>485</v>
      </c>
      <c r="D448" s="25">
        <v>0</v>
      </c>
      <c r="E448" s="21">
        <v>0.26200000000000001</v>
      </c>
      <c r="F448" s="109">
        <v>0.26200000000000001</v>
      </c>
      <c r="G448" s="26">
        <v>1703</v>
      </c>
      <c r="H448" s="27" t="s">
        <v>22</v>
      </c>
      <c r="I448" s="8" t="s">
        <v>31</v>
      </c>
      <c r="J448" s="8" t="s">
        <v>31</v>
      </c>
    </row>
    <row r="449" spans="2:10" x14ac:dyDescent="0.25">
      <c r="B449" s="3" t="s">
        <v>486</v>
      </c>
      <c r="C449" s="14" t="s">
        <v>487</v>
      </c>
      <c r="D449" s="5">
        <v>0</v>
      </c>
      <c r="E449" s="5">
        <v>0.19900000000000001</v>
      </c>
      <c r="F449" s="105">
        <v>0.19900000000000001</v>
      </c>
      <c r="G449" s="6">
        <v>597</v>
      </c>
      <c r="H449" s="7" t="s">
        <v>15</v>
      </c>
      <c r="I449" s="8" t="s">
        <v>19</v>
      </c>
      <c r="J449" s="8" t="s">
        <v>19</v>
      </c>
    </row>
    <row r="450" spans="2:10" x14ac:dyDescent="0.25">
      <c r="B450" s="9"/>
      <c r="C450" s="20"/>
      <c r="D450" s="32">
        <v>0.19900000000000001</v>
      </c>
      <c r="E450" s="32">
        <v>0.28700000000000003</v>
      </c>
      <c r="F450" s="107">
        <v>8.7999999999999995E-2</v>
      </c>
      <c r="G450" s="12">
        <v>264</v>
      </c>
      <c r="H450" s="13" t="s">
        <v>22</v>
      </c>
      <c r="I450" s="8" t="s">
        <v>19</v>
      </c>
      <c r="J450" s="8" t="s">
        <v>19</v>
      </c>
    </row>
    <row r="451" spans="2:10" x14ac:dyDescent="0.25">
      <c r="B451" s="3" t="s">
        <v>488</v>
      </c>
      <c r="C451" s="14" t="s">
        <v>489</v>
      </c>
      <c r="D451" s="85">
        <v>0</v>
      </c>
      <c r="E451" s="85">
        <v>0.14599999999999999</v>
      </c>
      <c r="F451" s="105">
        <v>0.14599999999999999</v>
      </c>
      <c r="G451" s="6">
        <v>1095</v>
      </c>
      <c r="H451" s="7" t="s">
        <v>15</v>
      </c>
      <c r="I451" s="8" t="s">
        <v>19</v>
      </c>
      <c r="J451" s="8" t="s">
        <v>19</v>
      </c>
    </row>
    <row r="452" spans="2:10" x14ac:dyDescent="0.25">
      <c r="B452" s="3" t="s">
        <v>490</v>
      </c>
      <c r="C452" s="24" t="s">
        <v>491</v>
      </c>
      <c r="D452" s="25">
        <v>0</v>
      </c>
      <c r="E452" s="26">
        <v>8.4000000000000005E-2</v>
      </c>
      <c r="F452" s="110">
        <v>8.4000000000000005E-2</v>
      </c>
      <c r="G452" s="26">
        <v>252</v>
      </c>
      <c r="H452" s="111" t="s">
        <v>93</v>
      </c>
      <c r="I452" s="8" t="s">
        <v>19</v>
      </c>
      <c r="J452" s="8" t="s">
        <v>19</v>
      </c>
    </row>
    <row r="453" spans="2:10" x14ac:dyDescent="0.25">
      <c r="B453" s="3" t="s">
        <v>492</v>
      </c>
      <c r="C453" s="14" t="s">
        <v>493</v>
      </c>
      <c r="D453" s="5">
        <v>0</v>
      </c>
      <c r="E453" s="5">
        <v>0.18</v>
      </c>
      <c r="F453" s="105">
        <v>0.18</v>
      </c>
      <c r="G453" s="6">
        <v>810</v>
      </c>
      <c r="H453" s="7" t="s">
        <v>15</v>
      </c>
      <c r="I453" s="8" t="s">
        <v>19</v>
      </c>
      <c r="J453" s="8" t="s">
        <v>19</v>
      </c>
    </row>
    <row r="454" spans="2:10" x14ac:dyDescent="0.25">
      <c r="B454" s="9"/>
      <c r="C454" s="20"/>
      <c r="D454" s="11">
        <v>0.18</v>
      </c>
      <c r="E454" s="11">
        <v>0.36199999999999999</v>
      </c>
      <c r="F454" s="107">
        <v>0.182</v>
      </c>
      <c r="G454" s="12">
        <v>637</v>
      </c>
      <c r="H454" s="13" t="s">
        <v>15</v>
      </c>
      <c r="I454" s="8" t="s">
        <v>19</v>
      </c>
      <c r="J454" s="8" t="s">
        <v>19</v>
      </c>
    </row>
    <row r="455" spans="2:10" x14ac:dyDescent="0.25">
      <c r="B455" s="100" t="s">
        <v>494</v>
      </c>
      <c r="C455" s="14" t="s">
        <v>495</v>
      </c>
      <c r="D455" s="17">
        <v>0</v>
      </c>
      <c r="E455" s="5">
        <v>0.14000000000000001</v>
      </c>
      <c r="F455" s="105">
        <v>0.182</v>
      </c>
      <c r="G455" s="6">
        <v>546</v>
      </c>
      <c r="H455" s="7" t="s">
        <v>15</v>
      </c>
      <c r="I455" s="8" t="s">
        <v>19</v>
      </c>
      <c r="J455" s="8" t="s">
        <v>19</v>
      </c>
    </row>
    <row r="456" spans="2:10" x14ac:dyDescent="0.25">
      <c r="B456" s="70"/>
      <c r="C456" s="45"/>
      <c r="D456" s="46">
        <v>0.14000000000000001</v>
      </c>
      <c r="E456" s="46">
        <v>0.32</v>
      </c>
      <c r="F456" s="16">
        <f>E456-D456</f>
        <v>0.18</v>
      </c>
      <c r="G456" s="30">
        <v>900</v>
      </c>
      <c r="H456" s="31" t="s">
        <v>22</v>
      </c>
      <c r="I456" s="8" t="s">
        <v>19</v>
      </c>
      <c r="J456" s="8" t="s">
        <v>19</v>
      </c>
    </row>
    <row r="457" spans="2:10" x14ac:dyDescent="0.25">
      <c r="B457" s="9"/>
      <c r="C457" s="20"/>
      <c r="D457" s="11">
        <v>0.32</v>
      </c>
      <c r="E457" s="11">
        <v>0.433</v>
      </c>
      <c r="F457" s="21">
        <f>E457-D457</f>
        <v>0.11299999999999999</v>
      </c>
      <c r="G457" s="112">
        <v>565</v>
      </c>
      <c r="H457" s="23" t="s">
        <v>22</v>
      </c>
      <c r="I457" s="8" t="s">
        <v>19</v>
      </c>
      <c r="J457" s="8" t="s">
        <v>19</v>
      </c>
    </row>
    <row r="458" spans="2:10" x14ac:dyDescent="0.25">
      <c r="B458" s="100" t="s">
        <v>496</v>
      </c>
      <c r="C458" s="14" t="s">
        <v>497</v>
      </c>
      <c r="D458" s="5">
        <v>0</v>
      </c>
      <c r="E458" s="5">
        <v>8.8999999999999996E-2</v>
      </c>
      <c r="F458" s="5">
        <v>8.8999999999999996E-2</v>
      </c>
      <c r="G458" s="6">
        <v>267</v>
      </c>
      <c r="H458" s="7" t="s">
        <v>18</v>
      </c>
      <c r="I458" s="8" t="s">
        <v>19</v>
      </c>
      <c r="J458" s="8" t="s">
        <v>19</v>
      </c>
    </row>
    <row r="459" spans="2:10" x14ac:dyDescent="0.25">
      <c r="B459" s="70"/>
      <c r="C459" s="45"/>
      <c r="D459" s="46">
        <v>8.8999999999999996E-2</v>
      </c>
      <c r="E459" s="46">
        <v>0.30599999999999999</v>
      </c>
      <c r="F459" s="46">
        <v>0.217</v>
      </c>
      <c r="G459" s="71">
        <v>868</v>
      </c>
      <c r="H459" s="79" t="s">
        <v>15</v>
      </c>
      <c r="I459" s="8" t="s">
        <v>19</v>
      </c>
      <c r="J459" s="8" t="s">
        <v>19</v>
      </c>
    </row>
    <row r="460" spans="2:10" x14ac:dyDescent="0.25">
      <c r="B460" s="9"/>
      <c r="C460" s="20" t="s">
        <v>498</v>
      </c>
      <c r="D460" s="11">
        <v>0.30599999999999999</v>
      </c>
      <c r="E460" s="11">
        <v>0.67100000000000004</v>
      </c>
      <c r="F460" s="11">
        <v>0.36499999999999999</v>
      </c>
      <c r="G460" s="12">
        <v>1866</v>
      </c>
      <c r="H460" s="13" t="s">
        <v>22</v>
      </c>
      <c r="I460" s="8" t="s">
        <v>31</v>
      </c>
      <c r="J460" s="8" t="s">
        <v>31</v>
      </c>
    </row>
    <row r="461" spans="2:10" x14ac:dyDescent="0.25">
      <c r="B461" s="100" t="s">
        <v>499</v>
      </c>
      <c r="C461" s="14" t="s">
        <v>500</v>
      </c>
      <c r="D461" s="17">
        <v>0</v>
      </c>
      <c r="E461" s="17">
        <v>7.0000000000000007E-2</v>
      </c>
      <c r="F461" s="5">
        <v>7.0000000000000007E-2</v>
      </c>
      <c r="G461" s="6">
        <v>420</v>
      </c>
      <c r="H461" s="7" t="s">
        <v>22</v>
      </c>
      <c r="I461" s="8" t="s">
        <v>16</v>
      </c>
      <c r="J461" s="8" t="s">
        <v>16</v>
      </c>
    </row>
    <row r="462" spans="2:10" x14ac:dyDescent="0.25">
      <c r="B462" s="28"/>
      <c r="C462" s="29"/>
      <c r="D462" s="16">
        <v>8.2000000000000003E-2</v>
      </c>
      <c r="E462" s="16">
        <v>0.188</v>
      </c>
      <c r="F462" s="16">
        <v>0.106</v>
      </c>
      <c r="G462" s="30">
        <v>318</v>
      </c>
      <c r="H462" s="31" t="s">
        <v>15</v>
      </c>
      <c r="I462" s="8" t="s">
        <v>16</v>
      </c>
      <c r="J462" s="8" t="s">
        <v>16</v>
      </c>
    </row>
    <row r="463" spans="2:10" x14ac:dyDescent="0.25">
      <c r="B463" s="36"/>
      <c r="C463" s="37"/>
      <c r="D463" s="16">
        <v>0.188</v>
      </c>
      <c r="E463" s="16">
        <v>0.20100000000000001</v>
      </c>
      <c r="F463" s="16">
        <v>1.2999999999999999E-2</v>
      </c>
      <c r="G463" s="30">
        <v>78</v>
      </c>
      <c r="H463" s="39" t="s">
        <v>22</v>
      </c>
      <c r="I463" s="8" t="s">
        <v>16</v>
      </c>
      <c r="J463" s="8" t="s">
        <v>16</v>
      </c>
    </row>
    <row r="464" spans="2:10" x14ac:dyDescent="0.25">
      <c r="B464" s="9"/>
      <c r="C464" s="20"/>
      <c r="D464" s="11">
        <v>0.20100000000000001</v>
      </c>
      <c r="E464" s="11">
        <v>0.26300000000000001</v>
      </c>
      <c r="F464" s="11">
        <v>6.2E-2</v>
      </c>
      <c r="G464" s="12">
        <v>372</v>
      </c>
      <c r="H464" s="13" t="s">
        <v>22</v>
      </c>
      <c r="I464" s="8" t="s">
        <v>16</v>
      </c>
      <c r="J464" s="8" t="s">
        <v>16</v>
      </c>
    </row>
    <row r="465" spans="2:10" x14ac:dyDescent="0.25">
      <c r="B465" s="100" t="s">
        <v>501</v>
      </c>
      <c r="C465" s="4" t="s">
        <v>502</v>
      </c>
      <c r="D465" s="17">
        <v>0.06</v>
      </c>
      <c r="E465" s="17">
        <v>0.375</v>
      </c>
      <c r="F465" s="17">
        <v>0.315</v>
      </c>
      <c r="G465" s="30">
        <v>1103</v>
      </c>
      <c r="H465" s="19" t="s">
        <v>15</v>
      </c>
      <c r="I465" s="8" t="s">
        <v>19</v>
      </c>
      <c r="J465" s="8" t="s">
        <v>19</v>
      </c>
    </row>
    <row r="466" spans="2:10" x14ac:dyDescent="0.25">
      <c r="B466" s="100" t="s">
        <v>503</v>
      </c>
      <c r="C466" s="24" t="s">
        <v>504</v>
      </c>
      <c r="D466" s="25">
        <v>0</v>
      </c>
      <c r="E466" s="25">
        <v>0.45</v>
      </c>
      <c r="F466" s="25">
        <v>0.45</v>
      </c>
      <c r="G466" s="26">
        <v>1575</v>
      </c>
      <c r="H466" s="27" t="s">
        <v>15</v>
      </c>
      <c r="I466" s="8" t="s">
        <v>19</v>
      </c>
      <c r="J466" s="8" t="s">
        <v>19</v>
      </c>
    </row>
    <row r="467" spans="2:10" x14ac:dyDescent="0.25">
      <c r="B467" s="100" t="s">
        <v>505</v>
      </c>
      <c r="C467" s="14" t="s">
        <v>506</v>
      </c>
      <c r="D467" s="5">
        <v>0</v>
      </c>
      <c r="E467" s="5">
        <v>0.35799999999999998</v>
      </c>
      <c r="F467" s="5">
        <v>0.35799999999999998</v>
      </c>
      <c r="G467" s="6">
        <v>2506</v>
      </c>
      <c r="H467" s="7" t="s">
        <v>22</v>
      </c>
      <c r="I467" s="8" t="s">
        <v>16</v>
      </c>
      <c r="J467" s="8" t="s">
        <v>16</v>
      </c>
    </row>
    <row r="468" spans="2:10" x14ac:dyDescent="0.25">
      <c r="B468" s="70"/>
      <c r="C468" s="80"/>
      <c r="D468" s="11">
        <v>0.35799999999999998</v>
      </c>
      <c r="E468" s="11">
        <v>0.502</v>
      </c>
      <c r="F468" s="21">
        <v>0.14399999999999999</v>
      </c>
      <c r="G468" s="112">
        <v>864</v>
      </c>
      <c r="H468" s="45" t="s">
        <v>199</v>
      </c>
      <c r="I468" s="8" t="s">
        <v>16</v>
      </c>
      <c r="J468" s="8" t="s">
        <v>16</v>
      </c>
    </row>
    <row r="469" spans="2:10" x14ac:dyDescent="0.25">
      <c r="B469" s="100" t="s">
        <v>507</v>
      </c>
      <c r="C469" s="4" t="s">
        <v>508</v>
      </c>
      <c r="D469" s="17">
        <v>0</v>
      </c>
      <c r="E469" s="17">
        <v>4.4999999999999998E-2</v>
      </c>
      <c r="F469" s="17">
        <v>4.4999999999999998E-2</v>
      </c>
      <c r="G469" s="18">
        <v>135</v>
      </c>
      <c r="H469" s="7" t="s">
        <v>15</v>
      </c>
      <c r="I469" s="8" t="s">
        <v>19</v>
      </c>
      <c r="J469" s="8" t="s">
        <v>19</v>
      </c>
    </row>
    <row r="470" spans="2:10" x14ac:dyDescent="0.25">
      <c r="B470" s="9"/>
      <c r="C470" s="20"/>
      <c r="D470" s="32">
        <v>4.4999999999999998E-2</v>
      </c>
      <c r="E470" s="32">
        <v>8.7999999999999995E-2</v>
      </c>
      <c r="F470" s="11">
        <v>4.2999999999999997E-2</v>
      </c>
      <c r="G470" s="12">
        <v>129</v>
      </c>
      <c r="H470" s="13" t="s">
        <v>18</v>
      </c>
      <c r="I470" s="8" t="s">
        <v>19</v>
      </c>
      <c r="J470" s="8" t="s">
        <v>19</v>
      </c>
    </row>
    <row r="471" spans="2:10" x14ac:dyDescent="0.25">
      <c r="B471" s="100" t="s">
        <v>509</v>
      </c>
      <c r="C471" s="14" t="s">
        <v>510</v>
      </c>
      <c r="D471" s="5">
        <v>0</v>
      </c>
      <c r="E471" s="5">
        <v>0.26700000000000002</v>
      </c>
      <c r="F471" s="5">
        <v>0.26700000000000002</v>
      </c>
      <c r="G471" s="6">
        <v>1068</v>
      </c>
      <c r="H471" s="7" t="s">
        <v>15</v>
      </c>
      <c r="I471" s="8" t="s">
        <v>19</v>
      </c>
      <c r="J471" s="8" t="s">
        <v>19</v>
      </c>
    </row>
    <row r="472" spans="2:10" x14ac:dyDescent="0.25">
      <c r="B472" s="100" t="s">
        <v>511</v>
      </c>
      <c r="C472" s="24" t="s">
        <v>512</v>
      </c>
      <c r="D472" s="25">
        <v>0</v>
      </c>
      <c r="E472" s="25">
        <v>0.128</v>
      </c>
      <c r="F472" s="25">
        <v>0.128</v>
      </c>
      <c r="G472" s="26">
        <v>640</v>
      </c>
      <c r="H472" s="27" t="s">
        <v>22</v>
      </c>
      <c r="I472" s="8" t="s">
        <v>19</v>
      </c>
      <c r="J472" s="8" t="s">
        <v>19</v>
      </c>
    </row>
    <row r="473" spans="2:10" x14ac:dyDescent="0.25">
      <c r="B473" s="100" t="s">
        <v>513</v>
      </c>
      <c r="C473" s="14" t="s">
        <v>514</v>
      </c>
      <c r="D473" s="17">
        <v>0</v>
      </c>
      <c r="E473" s="17">
        <v>0.08</v>
      </c>
      <c r="F473" s="16">
        <v>0.08</v>
      </c>
      <c r="G473" s="30">
        <v>640</v>
      </c>
      <c r="H473" s="7" t="s">
        <v>22</v>
      </c>
      <c r="I473" s="8" t="s">
        <v>89</v>
      </c>
      <c r="J473" s="8" t="s">
        <v>90</v>
      </c>
    </row>
    <row r="474" spans="2:10" x14ac:dyDescent="0.25">
      <c r="B474" s="15"/>
      <c r="C474" s="4"/>
      <c r="D474" s="16">
        <v>0.08</v>
      </c>
      <c r="E474" s="16">
        <v>0.33</v>
      </c>
      <c r="F474" s="16">
        <v>0.25</v>
      </c>
      <c r="G474" s="30">
        <v>2000</v>
      </c>
      <c r="H474" s="31" t="s">
        <v>22</v>
      </c>
      <c r="I474" s="8" t="s">
        <v>89</v>
      </c>
      <c r="J474" s="8" t="s">
        <v>90</v>
      </c>
    </row>
    <row r="475" spans="2:10" x14ac:dyDescent="0.25">
      <c r="B475" s="28"/>
      <c r="C475" s="29"/>
      <c r="D475" s="11">
        <v>0.33</v>
      </c>
      <c r="E475" s="11">
        <v>0.94</v>
      </c>
      <c r="F475" s="11">
        <v>0.61</v>
      </c>
      <c r="G475" s="12">
        <v>5490</v>
      </c>
      <c r="H475" s="13" t="s">
        <v>22</v>
      </c>
      <c r="I475" s="8" t="s">
        <v>89</v>
      </c>
      <c r="J475" s="8" t="s">
        <v>90</v>
      </c>
    </row>
    <row r="476" spans="2:10" x14ac:dyDescent="0.25">
      <c r="B476" s="100" t="s">
        <v>515</v>
      </c>
      <c r="C476" s="14" t="s">
        <v>516</v>
      </c>
      <c r="D476" s="5">
        <v>0</v>
      </c>
      <c r="E476" s="5">
        <v>8.2000000000000003E-2</v>
      </c>
      <c r="F476" s="5">
        <v>8.2000000000000003E-2</v>
      </c>
      <c r="G476" s="6">
        <v>246</v>
      </c>
      <c r="H476" s="7" t="s">
        <v>15</v>
      </c>
      <c r="I476" s="8" t="s">
        <v>19</v>
      </c>
      <c r="J476" s="8" t="s">
        <v>19</v>
      </c>
    </row>
    <row r="477" spans="2:10" x14ac:dyDescent="0.25">
      <c r="B477" s="28"/>
      <c r="C477" s="29"/>
      <c r="D477" s="16">
        <v>8.2000000000000003E-2</v>
      </c>
      <c r="E477" s="16">
        <v>0.22100000000000003</v>
      </c>
      <c r="F477" s="16">
        <v>0.13900000000000001</v>
      </c>
      <c r="G477" s="30">
        <v>487</v>
      </c>
      <c r="H477" s="31" t="s">
        <v>15</v>
      </c>
      <c r="I477" s="8" t="s">
        <v>19</v>
      </c>
      <c r="J477" s="8" t="s">
        <v>19</v>
      </c>
    </row>
    <row r="478" spans="2:10" x14ac:dyDescent="0.25">
      <c r="B478" s="9"/>
      <c r="C478" s="20"/>
      <c r="D478" s="32">
        <v>0.22100000000000003</v>
      </c>
      <c r="E478" s="32">
        <v>0.32600000000000001</v>
      </c>
      <c r="F478" s="11">
        <v>0.105</v>
      </c>
      <c r="G478" s="12">
        <v>368</v>
      </c>
      <c r="H478" s="13" t="s">
        <v>15</v>
      </c>
      <c r="I478" s="8" t="s">
        <v>19</v>
      </c>
      <c r="J478" s="8" t="s">
        <v>19</v>
      </c>
    </row>
    <row r="479" spans="2:10" x14ac:dyDescent="0.25">
      <c r="B479" s="100" t="s">
        <v>517</v>
      </c>
      <c r="C479" s="24" t="s">
        <v>518</v>
      </c>
      <c r="D479" s="25">
        <v>0</v>
      </c>
      <c r="E479" s="85">
        <v>0.44800000000000001</v>
      </c>
      <c r="F479" s="25">
        <v>0.44800000000000001</v>
      </c>
      <c r="G479" s="26">
        <v>1792</v>
      </c>
      <c r="H479" s="27" t="s">
        <v>15</v>
      </c>
      <c r="I479" s="8" t="s">
        <v>19</v>
      </c>
      <c r="J479" s="8" t="s">
        <v>19</v>
      </c>
    </row>
    <row r="480" spans="2:10" x14ac:dyDescent="0.25">
      <c r="B480" s="100" t="s">
        <v>519</v>
      </c>
      <c r="C480" s="14" t="s">
        <v>520</v>
      </c>
      <c r="D480" s="17">
        <v>0</v>
      </c>
      <c r="E480" s="5">
        <v>0.114</v>
      </c>
      <c r="F480" s="5">
        <v>0.114</v>
      </c>
      <c r="G480" s="6">
        <v>684</v>
      </c>
      <c r="H480" s="7" t="s">
        <v>93</v>
      </c>
      <c r="I480" s="8" t="s">
        <v>89</v>
      </c>
      <c r="J480" s="8" t="s">
        <v>90</v>
      </c>
    </row>
    <row r="481" spans="2:10" x14ac:dyDescent="0.25">
      <c r="B481" s="9"/>
      <c r="C481" s="20"/>
      <c r="D481" s="11">
        <v>0.114</v>
      </c>
      <c r="E481" s="32">
        <v>0.224</v>
      </c>
      <c r="F481" s="11">
        <v>0.11</v>
      </c>
      <c r="G481" s="12">
        <v>660</v>
      </c>
      <c r="H481" s="13" t="s">
        <v>93</v>
      </c>
      <c r="I481" s="8" t="s">
        <v>89</v>
      </c>
      <c r="J481" s="8" t="s">
        <v>90</v>
      </c>
    </row>
    <row r="482" spans="2:10" x14ac:dyDescent="0.25">
      <c r="B482" s="100" t="s">
        <v>521</v>
      </c>
      <c r="C482" s="14" t="s">
        <v>522</v>
      </c>
      <c r="D482" s="17">
        <v>0</v>
      </c>
      <c r="E482" s="5">
        <v>1.4670000000000001</v>
      </c>
      <c r="F482" s="5">
        <v>1.4670000000000001</v>
      </c>
      <c r="G482" s="6">
        <v>13967</v>
      </c>
      <c r="H482" s="7" t="s">
        <v>22</v>
      </c>
      <c r="I482" s="8" t="s">
        <v>89</v>
      </c>
      <c r="J482" s="8" t="s">
        <v>90</v>
      </c>
    </row>
    <row r="483" spans="2:10" x14ac:dyDescent="0.25">
      <c r="B483" s="9"/>
      <c r="C483" s="10" t="s">
        <v>523</v>
      </c>
      <c r="D483" s="32">
        <v>0</v>
      </c>
      <c r="E483" s="11">
        <v>0.26</v>
      </c>
      <c r="F483" s="11">
        <v>0.26</v>
      </c>
      <c r="G483" s="12">
        <v>780</v>
      </c>
      <c r="H483" s="13" t="s">
        <v>15</v>
      </c>
      <c r="I483" s="8" t="s">
        <v>19</v>
      </c>
      <c r="J483" s="8" t="s">
        <v>19</v>
      </c>
    </row>
    <row r="484" spans="2:10" x14ac:dyDescent="0.25">
      <c r="B484" s="100" t="s">
        <v>524</v>
      </c>
      <c r="C484" s="24" t="s">
        <v>525</v>
      </c>
      <c r="D484" s="25">
        <v>0</v>
      </c>
      <c r="E484" s="25">
        <v>0.56999999999999995</v>
      </c>
      <c r="F484" s="25">
        <v>0.56999999999999995</v>
      </c>
      <c r="G484" s="26">
        <v>3420</v>
      </c>
      <c r="H484" s="27" t="s">
        <v>15</v>
      </c>
      <c r="I484" s="8" t="s">
        <v>16</v>
      </c>
      <c r="J484" s="8" t="s">
        <v>16</v>
      </c>
    </row>
    <row r="485" spans="2:10" x14ac:dyDescent="0.25">
      <c r="B485" s="100" t="s">
        <v>526</v>
      </c>
      <c r="C485" s="14" t="s">
        <v>527</v>
      </c>
      <c r="D485" s="5">
        <v>0</v>
      </c>
      <c r="E485" s="5">
        <v>0.17799999999999999</v>
      </c>
      <c r="F485" s="5">
        <v>0.17799999999999999</v>
      </c>
      <c r="G485" s="6">
        <v>712</v>
      </c>
      <c r="H485" s="7" t="s">
        <v>15</v>
      </c>
      <c r="I485" s="8" t="s">
        <v>19</v>
      </c>
      <c r="J485" s="8" t="s">
        <v>19</v>
      </c>
    </row>
    <row r="486" spans="2:10" x14ac:dyDescent="0.25">
      <c r="B486" s="9"/>
      <c r="C486" s="20"/>
      <c r="D486" s="11">
        <v>0.17799999999999999</v>
      </c>
      <c r="E486" s="11">
        <v>0.248</v>
      </c>
      <c r="F486" s="11">
        <v>7.0000000000000007E-2</v>
      </c>
      <c r="G486" s="12">
        <v>280</v>
      </c>
      <c r="H486" s="13" t="s">
        <v>15</v>
      </c>
      <c r="I486" s="8" t="s">
        <v>19</v>
      </c>
      <c r="J486" s="8" t="s">
        <v>19</v>
      </c>
    </row>
    <row r="487" spans="2:10" x14ac:dyDescent="0.25">
      <c r="B487" s="100" t="s">
        <v>528</v>
      </c>
      <c r="C487" s="72" t="s">
        <v>529</v>
      </c>
      <c r="D487" s="73">
        <v>0</v>
      </c>
      <c r="E487" s="73">
        <v>0.81</v>
      </c>
      <c r="F487" s="54">
        <v>0.81</v>
      </c>
      <c r="G487" s="55">
        <v>6075</v>
      </c>
      <c r="H487" s="97" t="s">
        <v>22</v>
      </c>
      <c r="I487" s="8" t="s">
        <v>89</v>
      </c>
      <c r="J487" s="8" t="s">
        <v>90</v>
      </c>
    </row>
    <row r="488" spans="2:10" x14ac:dyDescent="0.25">
      <c r="B488" s="9"/>
      <c r="C488" s="10" t="s">
        <v>530</v>
      </c>
      <c r="D488" s="32">
        <v>0</v>
      </c>
      <c r="E488" s="32">
        <v>4.5999999999999999E-2</v>
      </c>
      <c r="F488" s="11">
        <v>4.5999999999999999E-2</v>
      </c>
      <c r="G488" s="12">
        <v>276</v>
      </c>
      <c r="H488" s="13" t="s">
        <v>22</v>
      </c>
      <c r="I488" s="8" t="s">
        <v>89</v>
      </c>
      <c r="J488" s="8" t="s">
        <v>90</v>
      </c>
    </row>
    <row r="489" spans="2:10" x14ac:dyDescent="0.25">
      <c r="B489" s="100" t="s">
        <v>531</v>
      </c>
      <c r="C489" s="82" t="s">
        <v>532</v>
      </c>
      <c r="D489" s="25">
        <v>0</v>
      </c>
      <c r="E489" s="85">
        <v>0.188</v>
      </c>
      <c r="F489" s="46">
        <v>0.188</v>
      </c>
      <c r="G489" s="26">
        <v>1692</v>
      </c>
      <c r="H489" s="79" t="s">
        <v>22</v>
      </c>
      <c r="I489" s="8" t="s">
        <v>89</v>
      </c>
      <c r="J489" s="8" t="s">
        <v>90</v>
      </c>
    </row>
    <row r="490" spans="2:10" x14ac:dyDescent="0.25">
      <c r="B490" s="100" t="s">
        <v>533</v>
      </c>
      <c r="C490" s="14" t="s">
        <v>534</v>
      </c>
      <c r="D490" s="17">
        <v>0</v>
      </c>
      <c r="E490" s="5">
        <v>0.112</v>
      </c>
      <c r="F490" s="5">
        <v>0.112</v>
      </c>
      <c r="G490" s="33">
        <v>672</v>
      </c>
      <c r="H490" s="7" t="s">
        <v>22</v>
      </c>
      <c r="I490" s="8" t="s">
        <v>31</v>
      </c>
      <c r="J490" s="8" t="s">
        <v>31</v>
      </c>
    </row>
    <row r="491" spans="2:10" x14ac:dyDescent="0.25">
      <c r="B491" s="28"/>
      <c r="C491" s="29"/>
      <c r="D491" s="16">
        <v>0.112</v>
      </c>
      <c r="E491" s="16">
        <v>0.44500000000000001</v>
      </c>
      <c r="F491" s="16">
        <v>0.33300000000000002</v>
      </c>
      <c r="G491" s="30">
        <v>2331</v>
      </c>
      <c r="H491" s="31" t="s">
        <v>22</v>
      </c>
      <c r="I491" s="8" t="s">
        <v>31</v>
      </c>
      <c r="J491" s="8" t="s">
        <v>31</v>
      </c>
    </row>
    <row r="492" spans="2:10" x14ac:dyDescent="0.25">
      <c r="B492" s="28"/>
      <c r="C492" s="29"/>
      <c r="D492" s="16">
        <v>0.44500000000000001</v>
      </c>
      <c r="E492" s="16">
        <v>0.79699999999999993</v>
      </c>
      <c r="F492" s="16">
        <v>0.35199999999999998</v>
      </c>
      <c r="G492" s="30">
        <v>2112</v>
      </c>
      <c r="H492" s="31" t="s">
        <v>22</v>
      </c>
      <c r="I492" s="8" t="s">
        <v>31</v>
      </c>
      <c r="J492" s="8" t="s">
        <v>31</v>
      </c>
    </row>
    <row r="493" spans="2:10" x14ac:dyDescent="0.25">
      <c r="B493" s="9"/>
      <c r="C493" s="20" t="s">
        <v>535</v>
      </c>
      <c r="D493" s="11">
        <v>0.79699999999999993</v>
      </c>
      <c r="E493" s="11">
        <v>1.0309999999999999</v>
      </c>
      <c r="F493" s="11">
        <v>0.23400000000000001</v>
      </c>
      <c r="G493" s="12">
        <v>1170</v>
      </c>
      <c r="H493" s="13" t="s">
        <v>199</v>
      </c>
      <c r="I493" s="8" t="s">
        <v>19</v>
      </c>
      <c r="J493" s="8" t="s">
        <v>19</v>
      </c>
    </row>
    <row r="494" spans="2:10" x14ac:dyDescent="0.25">
      <c r="B494" s="100" t="s">
        <v>536</v>
      </c>
      <c r="C494" s="14" t="s">
        <v>537</v>
      </c>
      <c r="D494" s="5">
        <v>0</v>
      </c>
      <c r="E494" s="5">
        <v>0.14199999999999999</v>
      </c>
      <c r="F494" s="5">
        <v>0.14199999999999999</v>
      </c>
      <c r="G494" s="6">
        <v>994</v>
      </c>
      <c r="H494" s="7" t="s">
        <v>22</v>
      </c>
      <c r="I494" s="8" t="s">
        <v>16</v>
      </c>
      <c r="J494" s="8" t="s">
        <v>16</v>
      </c>
    </row>
    <row r="495" spans="2:10" x14ac:dyDescent="0.25">
      <c r="B495" s="28"/>
      <c r="C495" s="29"/>
      <c r="D495" s="16">
        <v>0.14199999999999999</v>
      </c>
      <c r="E495" s="16">
        <v>0.20699999999999999</v>
      </c>
      <c r="F495" s="16">
        <v>6.5000000000000002E-2</v>
      </c>
      <c r="G495" s="30">
        <v>280</v>
      </c>
      <c r="H495" s="31" t="s">
        <v>93</v>
      </c>
      <c r="I495" s="8" t="s">
        <v>16</v>
      </c>
      <c r="J495" s="8" t="s">
        <v>16</v>
      </c>
    </row>
    <row r="496" spans="2:10" x14ac:dyDescent="0.25">
      <c r="B496" s="28"/>
      <c r="C496" s="29" t="s">
        <v>538</v>
      </c>
      <c r="D496" s="16">
        <v>0.20699999999999999</v>
      </c>
      <c r="E496" s="16">
        <v>0.41199999999999998</v>
      </c>
      <c r="F496" s="16">
        <v>0.20499999999999999</v>
      </c>
      <c r="G496" s="30">
        <v>759</v>
      </c>
      <c r="H496" s="31" t="s">
        <v>22</v>
      </c>
      <c r="I496" s="8" t="s">
        <v>31</v>
      </c>
      <c r="J496" s="8" t="s">
        <v>31</v>
      </c>
    </row>
    <row r="497" spans="2:10" x14ac:dyDescent="0.25">
      <c r="B497" s="28"/>
      <c r="C497" s="29"/>
      <c r="D497" s="16">
        <v>0.41199999999999998</v>
      </c>
      <c r="E497" s="16">
        <v>1.202</v>
      </c>
      <c r="F497" s="16">
        <v>0.79</v>
      </c>
      <c r="G497" s="30">
        <v>6165</v>
      </c>
      <c r="H497" s="31" t="s">
        <v>22</v>
      </c>
      <c r="I497" s="8" t="s">
        <v>31</v>
      </c>
      <c r="J497" s="8" t="s">
        <v>31</v>
      </c>
    </row>
    <row r="498" spans="2:10" x14ac:dyDescent="0.25">
      <c r="B498" s="28"/>
      <c r="C498" s="29"/>
      <c r="D498" s="16">
        <v>1.202</v>
      </c>
      <c r="E498" s="16">
        <v>1.502</v>
      </c>
      <c r="F498" s="16">
        <v>0.3</v>
      </c>
      <c r="G498" s="30">
        <v>2100</v>
      </c>
      <c r="H498" s="31" t="s">
        <v>22</v>
      </c>
      <c r="I498" s="8" t="s">
        <v>31</v>
      </c>
      <c r="J498" s="8" t="s">
        <v>31</v>
      </c>
    </row>
    <row r="499" spans="2:10" x14ac:dyDescent="0.25">
      <c r="B499" s="36"/>
      <c r="C499" s="20" t="s">
        <v>539</v>
      </c>
      <c r="D499" s="11">
        <v>1.502</v>
      </c>
      <c r="E499" s="11">
        <v>1.6919999999999999</v>
      </c>
      <c r="F499" s="11">
        <v>0.19</v>
      </c>
      <c r="G499" s="12">
        <v>950</v>
      </c>
      <c r="H499" s="13" t="s">
        <v>22</v>
      </c>
      <c r="I499" s="8" t="s">
        <v>16</v>
      </c>
      <c r="J499" s="8" t="s">
        <v>16</v>
      </c>
    </row>
    <row r="500" spans="2:10" x14ac:dyDescent="0.25">
      <c r="B500" s="100" t="s">
        <v>540</v>
      </c>
      <c r="C500" s="80" t="s">
        <v>541</v>
      </c>
      <c r="D500" s="21">
        <v>0</v>
      </c>
      <c r="E500" s="21">
        <v>0.157</v>
      </c>
      <c r="F500" s="21">
        <v>0.157</v>
      </c>
      <c r="G500" s="112">
        <v>1727</v>
      </c>
      <c r="H500" s="23" t="s">
        <v>22</v>
      </c>
      <c r="I500" s="8" t="s">
        <v>16</v>
      </c>
      <c r="J500" s="8" t="s">
        <v>16</v>
      </c>
    </row>
    <row r="501" spans="2:10" x14ac:dyDescent="0.25">
      <c r="B501" s="100" t="s">
        <v>542</v>
      </c>
      <c r="C501" s="24" t="s">
        <v>543</v>
      </c>
      <c r="D501" s="25">
        <v>0</v>
      </c>
      <c r="E501" s="25">
        <v>0.20399999999999999</v>
      </c>
      <c r="F501" s="25">
        <v>0.20399999999999999</v>
      </c>
      <c r="G501" s="26">
        <v>612</v>
      </c>
      <c r="H501" s="27" t="s">
        <v>22</v>
      </c>
      <c r="I501" s="8" t="s">
        <v>16</v>
      </c>
      <c r="J501" s="8" t="s">
        <v>16</v>
      </c>
    </row>
    <row r="502" spans="2:10" x14ac:dyDescent="0.25">
      <c r="B502" s="100" t="s">
        <v>544</v>
      </c>
      <c r="C502" s="24" t="s">
        <v>545</v>
      </c>
      <c r="D502" s="25">
        <v>0</v>
      </c>
      <c r="E502" s="25">
        <v>0.113</v>
      </c>
      <c r="F502" s="25">
        <v>0.113</v>
      </c>
      <c r="G502" s="26">
        <v>486</v>
      </c>
      <c r="H502" s="27" t="s">
        <v>15</v>
      </c>
      <c r="I502" s="8" t="s">
        <v>19</v>
      </c>
      <c r="J502" s="8" t="s">
        <v>19</v>
      </c>
    </row>
    <row r="503" spans="2:10" x14ac:dyDescent="0.25">
      <c r="B503" s="100" t="s">
        <v>546</v>
      </c>
      <c r="C503" s="14" t="s">
        <v>547</v>
      </c>
      <c r="D503" s="5">
        <v>0</v>
      </c>
      <c r="E503" s="5">
        <v>0.59199999999999997</v>
      </c>
      <c r="F503" s="5">
        <v>0.59199999999999997</v>
      </c>
      <c r="G503" s="6">
        <v>4144</v>
      </c>
      <c r="H503" s="7" t="s">
        <v>93</v>
      </c>
      <c r="I503" s="8" t="s">
        <v>19</v>
      </c>
      <c r="J503" s="8" t="s">
        <v>19</v>
      </c>
    </row>
    <row r="504" spans="2:10" x14ac:dyDescent="0.25">
      <c r="B504" s="28"/>
      <c r="C504" s="29"/>
      <c r="D504" s="16">
        <v>0.59199999999999997</v>
      </c>
      <c r="E504" s="16">
        <v>0.71299999999999997</v>
      </c>
      <c r="F504" s="16">
        <v>0.121</v>
      </c>
      <c r="G504" s="30">
        <v>847</v>
      </c>
      <c r="H504" s="31" t="s">
        <v>15</v>
      </c>
      <c r="I504" s="8" t="s">
        <v>19</v>
      </c>
      <c r="J504" s="8" t="s">
        <v>19</v>
      </c>
    </row>
    <row r="505" spans="2:10" x14ac:dyDescent="0.25">
      <c r="B505" s="9"/>
      <c r="C505" s="20"/>
      <c r="D505" s="32">
        <v>0.71299999999999997</v>
      </c>
      <c r="E505" s="11">
        <v>1.407</v>
      </c>
      <c r="F505" s="11">
        <v>0.69399999999999995</v>
      </c>
      <c r="G505" s="12">
        <v>4858</v>
      </c>
      <c r="H505" s="13" t="s">
        <v>93</v>
      </c>
      <c r="I505" s="8" t="s">
        <v>19</v>
      </c>
      <c r="J505" s="8" t="s">
        <v>19</v>
      </c>
    </row>
    <row r="506" spans="2:10" x14ac:dyDescent="0.25">
      <c r="B506" s="100" t="s">
        <v>548</v>
      </c>
      <c r="C506" s="14" t="s">
        <v>549</v>
      </c>
      <c r="D506" s="5">
        <v>0</v>
      </c>
      <c r="E506" s="5">
        <v>1.0999999999999999E-2</v>
      </c>
      <c r="F506" s="5">
        <v>1.0999999999999999E-2</v>
      </c>
      <c r="G506" s="6">
        <v>33</v>
      </c>
      <c r="H506" s="7" t="s">
        <v>22</v>
      </c>
      <c r="I506" s="8" t="s">
        <v>19</v>
      </c>
      <c r="J506" s="8" t="s">
        <v>19</v>
      </c>
    </row>
    <row r="507" spans="2:10" x14ac:dyDescent="0.25">
      <c r="B507" s="9"/>
      <c r="C507" s="20"/>
      <c r="D507" s="32">
        <v>1.0999999999999999E-2</v>
      </c>
      <c r="E507" s="32">
        <v>0.13300000000000001</v>
      </c>
      <c r="F507" s="11">
        <v>0.122</v>
      </c>
      <c r="G507" s="12">
        <v>366</v>
      </c>
      <c r="H507" s="13" t="s">
        <v>15</v>
      </c>
      <c r="I507" s="8" t="s">
        <v>19</v>
      </c>
      <c r="J507" s="8" t="s">
        <v>19</v>
      </c>
    </row>
    <row r="508" spans="2:10" x14ac:dyDescent="0.25">
      <c r="B508" s="100" t="s">
        <v>550</v>
      </c>
      <c r="C508" s="14" t="s">
        <v>551</v>
      </c>
      <c r="D508" s="5">
        <v>0</v>
      </c>
      <c r="E508" s="5">
        <v>7.0000000000000001E-3</v>
      </c>
      <c r="F508" s="5">
        <v>7.0000000000000001E-3</v>
      </c>
      <c r="G508" s="6">
        <v>39</v>
      </c>
      <c r="H508" s="7" t="s">
        <v>22</v>
      </c>
      <c r="I508" s="8" t="s">
        <v>19</v>
      </c>
      <c r="J508" s="8" t="s">
        <v>19</v>
      </c>
    </row>
    <row r="509" spans="2:10" x14ac:dyDescent="0.25">
      <c r="B509" s="15"/>
      <c r="C509" s="4"/>
      <c r="D509" s="16">
        <v>7.0000000000000001E-3</v>
      </c>
      <c r="E509" s="16">
        <v>7.0000000000000007E-2</v>
      </c>
      <c r="F509" s="46">
        <v>6.3E-2</v>
      </c>
      <c r="G509" s="71">
        <v>271</v>
      </c>
      <c r="H509" s="19" t="s">
        <v>15</v>
      </c>
      <c r="I509" s="8" t="s">
        <v>19</v>
      </c>
      <c r="J509" s="8" t="s">
        <v>19</v>
      </c>
    </row>
    <row r="510" spans="2:10" x14ac:dyDescent="0.25">
      <c r="B510" s="28"/>
      <c r="C510" s="29"/>
      <c r="D510" s="32">
        <v>7.0000000000000007E-2</v>
      </c>
      <c r="E510" s="11">
        <v>0.14000000000000001</v>
      </c>
      <c r="F510" s="11">
        <v>7.0000000000000007E-2</v>
      </c>
      <c r="G510" s="12">
        <v>259</v>
      </c>
      <c r="H510" s="31" t="s">
        <v>15</v>
      </c>
      <c r="I510" s="8" t="s">
        <v>19</v>
      </c>
      <c r="J510" s="8" t="s">
        <v>19</v>
      </c>
    </row>
    <row r="511" spans="2:10" x14ac:dyDescent="0.25">
      <c r="B511" s="100" t="s">
        <v>552</v>
      </c>
      <c r="C511" s="14" t="s">
        <v>553</v>
      </c>
      <c r="D511" s="5">
        <v>0</v>
      </c>
      <c r="E511" s="17">
        <v>0.16700000000000001</v>
      </c>
      <c r="F511" s="5">
        <v>0.16700000000000001</v>
      </c>
      <c r="G511" s="6">
        <v>618</v>
      </c>
      <c r="H511" s="7" t="s">
        <v>22</v>
      </c>
      <c r="I511" s="8" t="s">
        <v>19</v>
      </c>
      <c r="J511" s="8" t="s">
        <v>19</v>
      </c>
    </row>
    <row r="512" spans="2:10" x14ac:dyDescent="0.25">
      <c r="B512" s="28"/>
      <c r="C512" s="29" t="s">
        <v>554</v>
      </c>
      <c r="D512" s="16">
        <v>0.16700000000000001</v>
      </c>
      <c r="E512" s="16">
        <v>0.55500000000000005</v>
      </c>
      <c r="F512" s="16">
        <v>0.38800000000000001</v>
      </c>
      <c r="G512" s="30">
        <v>2522</v>
      </c>
      <c r="H512" s="31" t="s">
        <v>22</v>
      </c>
      <c r="I512" s="8" t="s">
        <v>31</v>
      </c>
      <c r="J512" s="8" t="s">
        <v>31</v>
      </c>
    </row>
    <row r="513" spans="2:10" x14ac:dyDescent="0.25">
      <c r="B513" s="9"/>
      <c r="C513" s="20"/>
      <c r="D513" s="32">
        <v>0.55500000000000005</v>
      </c>
      <c r="E513" s="11">
        <v>1.99</v>
      </c>
      <c r="F513" s="11">
        <v>1.4350000000000001</v>
      </c>
      <c r="G513" s="12">
        <v>10045</v>
      </c>
      <c r="H513" s="13" t="s">
        <v>22</v>
      </c>
      <c r="I513" s="8" t="s">
        <v>31</v>
      </c>
      <c r="J513" s="8" t="s">
        <v>31</v>
      </c>
    </row>
    <row r="514" spans="2:10" x14ac:dyDescent="0.25">
      <c r="B514" s="100" t="s">
        <v>555</v>
      </c>
      <c r="C514" s="14" t="s">
        <v>556</v>
      </c>
      <c r="D514" s="5">
        <v>0</v>
      </c>
      <c r="E514" s="17">
        <v>0.876</v>
      </c>
      <c r="F514" s="5">
        <v>0.876</v>
      </c>
      <c r="G514" s="6">
        <v>6132</v>
      </c>
      <c r="H514" s="7" t="s">
        <v>22</v>
      </c>
      <c r="I514" s="8" t="s">
        <v>31</v>
      </c>
      <c r="J514" s="8" t="s">
        <v>31</v>
      </c>
    </row>
    <row r="515" spans="2:10" x14ac:dyDescent="0.25">
      <c r="B515" s="28"/>
      <c r="C515" s="29" t="s">
        <v>557</v>
      </c>
      <c r="D515" s="16">
        <v>0.876</v>
      </c>
      <c r="E515" s="16">
        <v>0.96099999999999997</v>
      </c>
      <c r="F515" s="16">
        <v>8.5000000000000006E-2</v>
      </c>
      <c r="G515" s="30">
        <v>425</v>
      </c>
      <c r="H515" s="31" t="s">
        <v>22</v>
      </c>
      <c r="I515" s="8" t="s">
        <v>16</v>
      </c>
      <c r="J515" s="8" t="s">
        <v>16</v>
      </c>
    </row>
    <row r="516" spans="2:10" x14ac:dyDescent="0.25">
      <c r="B516" s="28"/>
      <c r="C516" s="29"/>
      <c r="D516" s="16">
        <v>0.96099999999999997</v>
      </c>
      <c r="E516" s="16">
        <v>1.077</v>
      </c>
      <c r="F516" s="16">
        <v>0.11600000000000001</v>
      </c>
      <c r="G516" s="30">
        <v>580</v>
      </c>
      <c r="H516" s="31" t="s">
        <v>22</v>
      </c>
      <c r="I516" s="8" t="s">
        <v>16</v>
      </c>
      <c r="J516" s="8" t="s">
        <v>16</v>
      </c>
    </row>
    <row r="517" spans="2:10" x14ac:dyDescent="0.25">
      <c r="B517" s="28"/>
      <c r="C517" s="29"/>
      <c r="D517" s="16">
        <v>1.077</v>
      </c>
      <c r="E517" s="16">
        <v>1.4729999999999999</v>
      </c>
      <c r="F517" s="16">
        <v>0.39600000000000002</v>
      </c>
      <c r="G517" s="30">
        <v>1584</v>
      </c>
      <c r="H517" s="31" t="s">
        <v>15</v>
      </c>
      <c r="I517" s="8" t="s">
        <v>16</v>
      </c>
      <c r="J517" s="8" t="s">
        <v>16</v>
      </c>
    </row>
    <row r="518" spans="2:10" x14ac:dyDescent="0.25">
      <c r="B518" s="28"/>
      <c r="C518" s="29"/>
      <c r="D518" s="16">
        <v>1.4729999999999999</v>
      </c>
      <c r="E518" s="16">
        <v>1.6829999999999998</v>
      </c>
      <c r="F518" s="16">
        <v>0.21</v>
      </c>
      <c r="G518" s="30">
        <v>840</v>
      </c>
      <c r="H518" s="31" t="s">
        <v>15</v>
      </c>
      <c r="I518" s="8" t="s">
        <v>16</v>
      </c>
      <c r="J518" s="8" t="s">
        <v>16</v>
      </c>
    </row>
    <row r="519" spans="2:10" x14ac:dyDescent="0.25">
      <c r="B519" s="28"/>
      <c r="C519" s="29"/>
      <c r="D519" s="16">
        <v>1.6829999999999998</v>
      </c>
      <c r="E519" s="16">
        <v>1.8649999999999998</v>
      </c>
      <c r="F519" s="16">
        <v>0.182</v>
      </c>
      <c r="G519" s="30">
        <v>673</v>
      </c>
      <c r="H519" s="31" t="s">
        <v>15</v>
      </c>
      <c r="I519" s="8" t="s">
        <v>16</v>
      </c>
      <c r="J519" s="8" t="s">
        <v>16</v>
      </c>
    </row>
    <row r="520" spans="2:10" x14ac:dyDescent="0.25">
      <c r="B520" s="28"/>
      <c r="C520" s="29"/>
      <c r="D520" s="16">
        <v>1.8649999999999998</v>
      </c>
      <c r="E520" s="16">
        <v>1.8949999999999998</v>
      </c>
      <c r="F520" s="16">
        <v>0.03</v>
      </c>
      <c r="G520" s="30">
        <v>165</v>
      </c>
      <c r="H520" s="31" t="s">
        <v>22</v>
      </c>
      <c r="I520" s="8" t="s">
        <v>16</v>
      </c>
      <c r="J520" s="8" t="s">
        <v>16</v>
      </c>
    </row>
    <row r="521" spans="2:10" x14ac:dyDescent="0.25">
      <c r="B521" s="28"/>
      <c r="C521" s="29" t="s">
        <v>558</v>
      </c>
      <c r="D521" s="16">
        <v>1.8949999999999998</v>
      </c>
      <c r="E521" s="16">
        <v>1.9099999999999997</v>
      </c>
      <c r="F521" s="16">
        <v>1.4999999999999999E-2</v>
      </c>
      <c r="G521" s="30">
        <v>90</v>
      </c>
      <c r="H521" s="31" t="s">
        <v>22</v>
      </c>
      <c r="I521" s="8" t="s">
        <v>16</v>
      </c>
      <c r="J521" s="8" t="s">
        <v>16</v>
      </c>
    </row>
    <row r="522" spans="2:10" x14ac:dyDescent="0.25">
      <c r="B522" s="28"/>
      <c r="C522" s="29"/>
      <c r="D522" s="16">
        <v>1.9099999999999997</v>
      </c>
      <c r="E522" s="16">
        <v>2.2169999999999996</v>
      </c>
      <c r="F522" s="16">
        <v>0.307</v>
      </c>
      <c r="G522" s="30">
        <v>1382</v>
      </c>
      <c r="H522" s="31" t="s">
        <v>22</v>
      </c>
      <c r="I522" s="8" t="s">
        <v>16</v>
      </c>
      <c r="J522" s="8" t="s">
        <v>16</v>
      </c>
    </row>
    <row r="523" spans="2:10" x14ac:dyDescent="0.25">
      <c r="B523" s="100" t="s">
        <v>559</v>
      </c>
      <c r="C523" s="14" t="s">
        <v>560</v>
      </c>
      <c r="D523" s="5">
        <v>0</v>
      </c>
      <c r="E523" s="5">
        <v>6.4000000000000001E-2</v>
      </c>
      <c r="F523" s="5">
        <v>6.4000000000000001E-2</v>
      </c>
      <c r="G523" s="6">
        <v>192</v>
      </c>
      <c r="H523" s="7" t="s">
        <v>15</v>
      </c>
      <c r="I523" s="8" t="s">
        <v>19</v>
      </c>
      <c r="J523" s="8" t="s">
        <v>19</v>
      </c>
    </row>
    <row r="524" spans="2:10" x14ac:dyDescent="0.25">
      <c r="B524" s="70"/>
      <c r="C524" s="45"/>
      <c r="D524" s="16">
        <v>6.4000000000000001E-2</v>
      </c>
      <c r="E524" s="16">
        <v>0.25</v>
      </c>
      <c r="F524" s="46">
        <v>0.186</v>
      </c>
      <c r="G524" s="71">
        <v>558</v>
      </c>
      <c r="H524" s="79" t="s">
        <v>15</v>
      </c>
      <c r="I524" s="8" t="s">
        <v>19</v>
      </c>
      <c r="J524" s="8" t="s">
        <v>19</v>
      </c>
    </row>
    <row r="525" spans="2:10" x14ac:dyDescent="0.25">
      <c r="B525" s="100" t="s">
        <v>561</v>
      </c>
      <c r="C525" s="14" t="s">
        <v>562</v>
      </c>
      <c r="D525" s="5">
        <v>0</v>
      </c>
      <c r="E525" s="5">
        <v>0.32400000000000001</v>
      </c>
      <c r="F525" s="5">
        <v>0.32400000000000001</v>
      </c>
      <c r="G525" s="6">
        <v>1296</v>
      </c>
      <c r="H525" s="7" t="s">
        <v>15</v>
      </c>
      <c r="I525" s="8" t="s">
        <v>19</v>
      </c>
      <c r="J525" s="8" t="s">
        <v>19</v>
      </c>
    </row>
    <row r="526" spans="2:10" x14ac:dyDescent="0.25">
      <c r="B526" s="9"/>
      <c r="C526" s="10" t="s">
        <v>120</v>
      </c>
      <c r="D526" s="11">
        <v>0</v>
      </c>
      <c r="E526" s="11">
        <v>0.11</v>
      </c>
      <c r="F526" s="11">
        <v>0.11</v>
      </c>
      <c r="G526" s="12">
        <v>440</v>
      </c>
      <c r="H526" s="13" t="s">
        <v>15</v>
      </c>
      <c r="I526" s="8" t="s">
        <v>19</v>
      </c>
      <c r="J526" s="8" t="s">
        <v>19</v>
      </c>
    </row>
    <row r="527" spans="2:10" x14ac:dyDescent="0.25">
      <c r="B527" s="100" t="s">
        <v>563</v>
      </c>
      <c r="C527" s="82" t="s">
        <v>564</v>
      </c>
      <c r="D527" s="21">
        <v>0</v>
      </c>
      <c r="E527" s="21">
        <v>0.38</v>
      </c>
      <c r="F527" s="21">
        <v>0.38</v>
      </c>
      <c r="G527" s="112">
        <v>1900</v>
      </c>
      <c r="H527" s="23" t="s">
        <v>15</v>
      </c>
      <c r="I527" s="8" t="s">
        <v>19</v>
      </c>
      <c r="J527" s="8" t="s">
        <v>19</v>
      </c>
    </row>
    <row r="528" spans="2:10" x14ac:dyDescent="0.25">
      <c r="B528" s="100" t="s">
        <v>565</v>
      </c>
      <c r="C528" s="24" t="s">
        <v>566</v>
      </c>
      <c r="D528" s="25">
        <v>0</v>
      </c>
      <c r="E528" s="25">
        <v>0.44500000000000001</v>
      </c>
      <c r="F528" s="25">
        <v>0.44500000000000001</v>
      </c>
      <c r="G528" s="26">
        <v>1780</v>
      </c>
      <c r="H528" s="27" t="s">
        <v>22</v>
      </c>
      <c r="I528" s="8" t="s">
        <v>16</v>
      </c>
      <c r="J528" s="8" t="s">
        <v>16</v>
      </c>
    </row>
    <row r="529" spans="2:10" x14ac:dyDescent="0.25">
      <c r="B529" s="100" t="s">
        <v>567</v>
      </c>
      <c r="C529" s="14" t="s">
        <v>589</v>
      </c>
      <c r="D529" s="5">
        <v>0</v>
      </c>
      <c r="E529" s="5">
        <v>0.34</v>
      </c>
      <c r="F529" s="5">
        <v>0.34</v>
      </c>
      <c r="G529" s="6">
        <v>2310</v>
      </c>
      <c r="H529" s="7" t="s">
        <v>22</v>
      </c>
      <c r="I529" s="8" t="s">
        <v>89</v>
      </c>
      <c r="J529" s="8" t="s">
        <v>90</v>
      </c>
    </row>
    <row r="530" spans="2:10" x14ac:dyDescent="0.25">
      <c r="B530" s="28"/>
      <c r="C530" s="29"/>
      <c r="D530" s="16">
        <v>0.34</v>
      </c>
      <c r="E530" s="16">
        <v>0.52400000000000002</v>
      </c>
      <c r="F530" s="16">
        <v>0.184</v>
      </c>
      <c r="G530" s="30">
        <v>1196</v>
      </c>
      <c r="H530" s="31" t="s">
        <v>22</v>
      </c>
      <c r="I530" s="8" t="s">
        <v>89</v>
      </c>
      <c r="J530" s="8" t="s">
        <v>90</v>
      </c>
    </row>
    <row r="531" spans="2:10" x14ac:dyDescent="0.25">
      <c r="B531" s="28"/>
      <c r="C531" s="29"/>
      <c r="D531" s="16">
        <v>0.52400000000000002</v>
      </c>
      <c r="E531" s="16">
        <v>0.57600000000000007</v>
      </c>
      <c r="F531" s="16">
        <v>5.1999999999999998E-2</v>
      </c>
      <c r="G531" s="30">
        <v>520</v>
      </c>
      <c r="H531" s="31" t="s">
        <v>22</v>
      </c>
      <c r="I531" s="8" t="s">
        <v>89</v>
      </c>
      <c r="J531" s="8" t="s">
        <v>90</v>
      </c>
    </row>
    <row r="532" spans="2:10" x14ac:dyDescent="0.25">
      <c r="B532" s="28"/>
      <c r="C532" s="29"/>
      <c r="D532" s="16">
        <v>0.7430000000000001</v>
      </c>
      <c r="E532" s="16">
        <v>1.0180000000000002</v>
      </c>
      <c r="F532" s="16">
        <v>0.27500000000000002</v>
      </c>
      <c r="G532" s="30">
        <v>2055</v>
      </c>
      <c r="H532" s="31" t="s">
        <v>22</v>
      </c>
      <c r="I532" s="8" t="s">
        <v>89</v>
      </c>
      <c r="J532" s="8" t="s">
        <v>90</v>
      </c>
    </row>
    <row r="533" spans="2:10" x14ac:dyDescent="0.25">
      <c r="B533" s="28"/>
      <c r="C533" s="29"/>
      <c r="D533" s="16">
        <v>1.0180000000000002</v>
      </c>
      <c r="E533" s="16">
        <v>3.3150000000000004</v>
      </c>
      <c r="F533" s="16">
        <v>2.2970000000000002</v>
      </c>
      <c r="G533" s="30">
        <v>16949</v>
      </c>
      <c r="H533" s="31" t="s">
        <v>22</v>
      </c>
      <c r="I533" s="8" t="s">
        <v>89</v>
      </c>
      <c r="J533" s="8" t="s">
        <v>90</v>
      </c>
    </row>
    <row r="534" spans="2:10" x14ac:dyDescent="0.25">
      <c r="B534" s="28"/>
      <c r="C534" s="34" t="s">
        <v>568</v>
      </c>
      <c r="D534" s="11">
        <v>0</v>
      </c>
      <c r="E534" s="11">
        <v>6.9000000000000006E-2</v>
      </c>
      <c r="F534" s="16">
        <v>6.9000000000000006E-2</v>
      </c>
      <c r="G534" s="30">
        <v>483</v>
      </c>
      <c r="H534" s="31" t="s">
        <v>22</v>
      </c>
      <c r="I534" s="8" t="s">
        <v>89</v>
      </c>
      <c r="J534" s="8" t="s">
        <v>90</v>
      </c>
    </row>
    <row r="535" spans="2:10" x14ac:dyDescent="0.25">
      <c r="B535" s="100" t="s">
        <v>569</v>
      </c>
      <c r="C535" s="14" t="s">
        <v>570</v>
      </c>
      <c r="D535" s="25">
        <v>0</v>
      </c>
      <c r="E535" s="17">
        <v>0.151</v>
      </c>
      <c r="F535" s="5">
        <v>0.151</v>
      </c>
      <c r="G535" s="6">
        <v>604</v>
      </c>
      <c r="H535" s="7" t="s">
        <v>15</v>
      </c>
      <c r="I535" s="8" t="s">
        <v>19</v>
      </c>
      <c r="J535" s="8" t="s">
        <v>19</v>
      </c>
    </row>
    <row r="536" spans="2:10" x14ac:dyDescent="0.25">
      <c r="B536" s="100" t="s">
        <v>571</v>
      </c>
      <c r="C536" s="14" t="s">
        <v>572</v>
      </c>
      <c r="D536" s="17">
        <v>0</v>
      </c>
      <c r="E536" s="5">
        <v>7.1999999999999995E-2</v>
      </c>
      <c r="F536" s="5">
        <v>7.1999999999999995E-2</v>
      </c>
      <c r="G536" s="6">
        <v>492</v>
      </c>
      <c r="H536" s="7" t="s">
        <v>22</v>
      </c>
      <c r="I536" s="8" t="s">
        <v>19</v>
      </c>
      <c r="J536" s="8" t="s">
        <v>19</v>
      </c>
    </row>
    <row r="537" spans="2:10" x14ac:dyDescent="0.25">
      <c r="B537" s="28"/>
      <c r="C537" s="29"/>
      <c r="D537" s="16">
        <v>7.1999999999999995E-2</v>
      </c>
      <c r="E537" s="16">
        <v>0.90999999999999992</v>
      </c>
      <c r="F537" s="16">
        <v>0.83799999999999997</v>
      </c>
      <c r="G537" s="30">
        <v>3352</v>
      </c>
      <c r="H537" s="31" t="s">
        <v>15</v>
      </c>
      <c r="I537" s="8" t="s">
        <v>19</v>
      </c>
      <c r="J537" s="8" t="s">
        <v>19</v>
      </c>
    </row>
    <row r="538" spans="2:10" x14ac:dyDescent="0.25">
      <c r="B538" s="28"/>
      <c r="C538" s="29"/>
      <c r="D538" s="32">
        <v>0.90999999999999992</v>
      </c>
      <c r="E538" s="32">
        <v>0.98</v>
      </c>
      <c r="F538" s="11">
        <v>7.0000000000000007E-2</v>
      </c>
      <c r="G538" s="12">
        <v>280</v>
      </c>
      <c r="H538" s="13" t="s">
        <v>15</v>
      </c>
      <c r="I538" s="8" t="s">
        <v>19</v>
      </c>
      <c r="J538" s="8" t="s">
        <v>19</v>
      </c>
    </row>
    <row r="539" spans="2:10" x14ac:dyDescent="0.25">
      <c r="B539" s="100" t="s">
        <v>573</v>
      </c>
      <c r="C539" s="14" t="s">
        <v>574</v>
      </c>
      <c r="D539" s="5">
        <v>0</v>
      </c>
      <c r="E539" s="5">
        <v>0.78500000000000003</v>
      </c>
      <c r="F539" s="5">
        <v>0.78500000000000003</v>
      </c>
      <c r="G539" s="6">
        <v>5222</v>
      </c>
      <c r="H539" s="7" t="s">
        <v>22</v>
      </c>
      <c r="I539" s="8" t="s">
        <v>31</v>
      </c>
      <c r="J539" s="8" t="s">
        <v>31</v>
      </c>
    </row>
    <row r="540" spans="2:10" x14ac:dyDescent="0.25">
      <c r="B540" s="100" t="s">
        <v>575</v>
      </c>
      <c r="C540" s="24" t="s">
        <v>576</v>
      </c>
      <c r="D540" s="25">
        <v>0</v>
      </c>
      <c r="E540" s="25">
        <v>1</v>
      </c>
      <c r="F540" s="25">
        <v>1</v>
      </c>
      <c r="G540" s="26">
        <v>6000</v>
      </c>
      <c r="H540" s="27" t="s">
        <v>22</v>
      </c>
      <c r="I540" s="8" t="s">
        <v>31</v>
      </c>
      <c r="J540" s="8" t="s">
        <v>31</v>
      </c>
    </row>
    <row r="541" spans="2:10" x14ac:dyDescent="0.25">
      <c r="B541" s="100" t="s">
        <v>577</v>
      </c>
      <c r="C541" s="24" t="s">
        <v>578</v>
      </c>
      <c r="D541" s="25">
        <v>0</v>
      </c>
      <c r="E541" s="25">
        <v>0.318</v>
      </c>
      <c r="F541" s="25">
        <v>0.318</v>
      </c>
      <c r="G541" s="26">
        <v>1590</v>
      </c>
      <c r="H541" s="27" t="s">
        <v>199</v>
      </c>
      <c r="I541" s="8" t="s">
        <v>19</v>
      </c>
      <c r="J541" s="8" t="s">
        <v>19</v>
      </c>
    </row>
    <row r="542" spans="2:10" x14ac:dyDescent="0.25">
      <c r="B542" s="100" t="s">
        <v>579</v>
      </c>
      <c r="C542" s="113" t="s">
        <v>580</v>
      </c>
      <c r="D542" s="48"/>
      <c r="E542" s="48"/>
      <c r="F542" s="48"/>
      <c r="G542" s="49"/>
      <c r="H542" s="49"/>
    </row>
    <row r="543" spans="2:10" x14ac:dyDescent="0.25">
      <c r="B543" s="114"/>
      <c r="C543" s="114"/>
      <c r="D543" s="115"/>
      <c r="E543" s="116"/>
      <c r="F543" s="116"/>
      <c r="G543" s="116"/>
      <c r="H543" s="114"/>
    </row>
    <row r="544" spans="2:10" x14ac:dyDescent="0.25">
      <c r="B544" s="117"/>
      <c r="C544" s="117"/>
    </row>
    <row r="545" spans="2:10" x14ac:dyDescent="0.25">
      <c r="B545" s="118" t="s">
        <v>581</v>
      </c>
      <c r="C545" s="119"/>
      <c r="D545" s="119"/>
      <c r="E545" s="120"/>
      <c r="F545" s="121">
        <f>SUM(F7:F542)</f>
        <v>140.54799999999989</v>
      </c>
      <c r="G545" s="122">
        <f>SUM(G7:G542)</f>
        <v>788841.70200000005</v>
      </c>
      <c r="H545" s="123"/>
    </row>
    <row r="546" spans="2:10" x14ac:dyDescent="0.25">
      <c r="B546" s="124" t="s">
        <v>582</v>
      </c>
      <c r="C546" s="125"/>
      <c r="D546" s="126"/>
      <c r="E546" s="126"/>
      <c r="F546" s="127">
        <f>SUMIF(H7:H542,"melnais",F7:F542)+SUMIF(H7:H542,"virsmas aps.",F7:F542)</f>
        <v>98.97499999999998</v>
      </c>
      <c r="G546" s="128">
        <f>SUMIF(H7:H542,"melnais",G7:G542)+SUMIF(H7:H542,"virsmas aps.",G7:G542)</f>
        <v>624507.70200000005</v>
      </c>
      <c r="H546" s="129"/>
      <c r="J546" s="130"/>
    </row>
    <row r="547" spans="2:10" x14ac:dyDescent="0.25">
      <c r="B547" s="124" t="s">
        <v>583</v>
      </c>
      <c r="C547" s="125"/>
      <c r="D547" s="125"/>
      <c r="E547" s="126"/>
      <c r="F547" s="127">
        <f>SUMIF(H7:H542,"bruģis",F7:F542)+SUMIF(H7:H542,"bet.plātnes",F7:F542)</f>
        <v>2.4259999999999997</v>
      </c>
      <c r="G547" s="128">
        <f>SUMIF(H7:H542,"bruģis",G7:G542)+SUMIF(H7:H542,"bet.plātnes",G7:G542)</f>
        <v>14572</v>
      </c>
      <c r="H547" s="129"/>
      <c r="J547" s="130"/>
    </row>
    <row r="548" spans="2:10" x14ac:dyDescent="0.25">
      <c r="B548" s="124" t="s">
        <v>584</v>
      </c>
      <c r="C548" s="125"/>
      <c r="D548" s="125"/>
      <c r="E548" s="126"/>
      <c r="F548" s="127">
        <f>SUMIF(H7:H542,"grants",F7:F542)</f>
        <v>37.113000000000007</v>
      </c>
      <c r="G548" s="128">
        <f>SUMIF(H7:H542,"grants",G7:G542)</f>
        <v>144555</v>
      </c>
      <c r="H548" s="129"/>
    </row>
    <row r="549" spans="2:10" x14ac:dyDescent="0.25">
      <c r="B549" s="124" t="s">
        <v>585</v>
      </c>
      <c r="C549" s="125"/>
      <c r="D549" s="125"/>
      <c r="E549" s="126"/>
      <c r="F549" s="127">
        <f>SUMIF(H7:H542,"bez seguma",F7:F542)</f>
        <v>1.6890000000000001</v>
      </c>
      <c r="G549" s="128">
        <f>SUMIF(H7:H542,"bez seguma",G7:G542)</f>
        <v>5207</v>
      </c>
      <c r="H549" s="129"/>
    </row>
  </sheetData>
  <mergeCells count="11">
    <mergeCell ref="H4:H5"/>
    <mergeCell ref="B1:J1"/>
    <mergeCell ref="B2:B5"/>
    <mergeCell ref="C2:C5"/>
    <mergeCell ref="D2:H2"/>
    <mergeCell ref="I2:I5"/>
    <mergeCell ref="J2:J5"/>
    <mergeCell ref="D3:H3"/>
    <mergeCell ref="D4:E4"/>
    <mergeCell ref="F4:F5"/>
    <mergeCell ref="G4:G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1</vt:i4>
      </vt:variant>
    </vt:vector>
  </HeadingPairs>
  <TitlesOfParts>
    <vt:vector size="1" baseType="lpstr">
      <vt:lpstr>Lapa1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Jānis Grauziņš</dc:creator>
  <cp:lastModifiedBy>Jānis Grauziņš</cp:lastModifiedBy>
  <dcterms:created xsi:type="dcterms:W3CDTF">2026-03-17T08:42:43Z</dcterms:created>
  <dcterms:modified xsi:type="dcterms:W3CDTF">2026-03-17T09:20:08Z</dcterms:modified>
</cp:coreProperties>
</file>