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ekabpilslv-my.sharepoint.com/personal/janis_grauzins_jekabpils_lv/Documents/Documents/Celu uzturesanas klases/2025/"/>
    </mc:Choice>
  </mc:AlternateContent>
  <xr:revisionPtr revIDLastSave="0" documentId="8_{16F71623-3F63-4EBF-9AD4-3CA6E7B30879}" xr6:coauthVersionLast="47" xr6:coauthVersionMax="47" xr10:uidLastSave="{00000000-0000-0000-0000-000000000000}"/>
  <bookViews>
    <workbookView xWindow="-120" yWindow="-120" windowWidth="29040" windowHeight="15720" xr2:uid="{8DD497F2-95D1-4880-8A69-0232FAED2551}"/>
  </bookViews>
  <sheets>
    <sheet name="Lap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72" i="1"/>
  <c r="G71" i="1"/>
  <c r="G70" i="1"/>
  <c r="F68" i="1"/>
  <c r="F67" i="1"/>
  <c r="F66" i="1"/>
  <c r="F65" i="1"/>
  <c r="F64" i="1"/>
  <c r="F63" i="1"/>
  <c r="F62" i="1"/>
  <c r="F61" i="1"/>
  <c r="F72" i="1" s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4" i="1" l="1"/>
  <c r="F73" i="1"/>
  <c r="F71" i="1"/>
  <c r="F70" i="1"/>
</calcChain>
</file>

<file path=xl/sharedStrings.xml><?xml version="1.0" encoding="utf-8"?>
<sst xmlns="http://schemas.openxmlformats.org/spreadsheetml/2006/main" count="286" uniqueCount="115">
  <si>
    <t>Pašvaldības ceļa ID</t>
  </si>
  <si>
    <t>Ceļa nosaukums</t>
  </si>
  <si>
    <t>Ceļu raksturojošie parametri</t>
  </si>
  <si>
    <t xml:space="preserve">Uzturēšanas klase vasarā </t>
  </si>
  <si>
    <t>Uzturēšanas klase ziemā</t>
  </si>
  <si>
    <t>ceļš</t>
  </si>
  <si>
    <t>adrese (km)</t>
  </si>
  <si>
    <t>garums (km)</t>
  </si>
  <si>
    <t>brauktuves laukums (m2)</t>
  </si>
  <si>
    <t>seguma veids</t>
  </si>
  <si>
    <t>no</t>
  </si>
  <si>
    <t>līdz</t>
  </si>
  <si>
    <t>grants</t>
  </si>
  <si>
    <t>C</t>
  </si>
  <si>
    <t>bez seguma</t>
  </si>
  <si>
    <t>D</t>
  </si>
  <si>
    <t>melnais</t>
  </si>
  <si>
    <t>B</t>
  </si>
  <si>
    <t>A</t>
  </si>
  <si>
    <t>A1</t>
  </si>
  <si>
    <t>bruģis</t>
  </si>
  <si>
    <t>Dzelzceļa iela</t>
  </si>
  <si>
    <t>Jaunā iela</t>
  </si>
  <si>
    <t>Kalna iela</t>
  </si>
  <si>
    <t>Kapu iela</t>
  </si>
  <si>
    <t>Kraujas iela</t>
  </si>
  <si>
    <t>Lapu iela</t>
  </si>
  <si>
    <t>Lauku iela</t>
  </si>
  <si>
    <t>Liepu iela</t>
  </si>
  <si>
    <t>Līvānu iela</t>
  </si>
  <si>
    <t>Pasta iela</t>
  </si>
  <si>
    <t>Smilšu iela</t>
  </si>
  <si>
    <t>Torņa iela</t>
  </si>
  <si>
    <t>Upes iela</t>
  </si>
  <si>
    <t>t.sk. ar melno segumu (t.sk. virsmas apstrāde)</t>
  </si>
  <si>
    <t>t.sk. ar bruģa segumu (t.sk. betona plātnes)</t>
  </si>
  <si>
    <t>t.sk. ar grants (šķembu) segumu</t>
  </si>
  <si>
    <t>t.sk. ar citu segumu (bez seguma)</t>
  </si>
  <si>
    <t>Ceļu uzturēšanas klases Aknīstes pilsētā</t>
  </si>
  <si>
    <t>D100312000001</t>
  </si>
  <si>
    <t>Akāciju iela</t>
  </si>
  <si>
    <t>D100312000002</t>
  </si>
  <si>
    <t>Amatnieku iela</t>
  </si>
  <si>
    <t>D100312000005</t>
  </si>
  <si>
    <t>Amatu iela</t>
  </si>
  <si>
    <t>D100312000041</t>
  </si>
  <si>
    <t>Annas iela</t>
  </si>
  <si>
    <t>D100312000003</t>
  </si>
  <si>
    <t>Augšzemes iela (Tranzītiela)</t>
  </si>
  <si>
    <t>D100312000004</t>
  </si>
  <si>
    <t>Avotu iela (Tranzītiela)</t>
  </si>
  <si>
    <t>D100312000040</t>
  </si>
  <si>
    <t>Dambja iela</t>
  </si>
  <si>
    <t>D100312000006</t>
  </si>
  <si>
    <t>Dārza iela</t>
  </si>
  <si>
    <t>D100312000007</t>
  </si>
  <si>
    <t>D100312000008</t>
  </si>
  <si>
    <t>Dzirnavu iela (Tranzītiela)</t>
  </si>
  <si>
    <t>D100312000009</t>
  </si>
  <si>
    <t>Elsītes iela</t>
  </si>
  <si>
    <t>D100312000010</t>
  </si>
  <si>
    <t>Fizkultūras iela</t>
  </si>
  <si>
    <t>D100312000011</t>
  </si>
  <si>
    <t>Girenieku iela</t>
  </si>
  <si>
    <t>D100312000012</t>
  </si>
  <si>
    <t>Gobu iela</t>
  </si>
  <si>
    <t>D100312000013</t>
  </si>
  <si>
    <t>Īsā iela</t>
  </si>
  <si>
    <t>D100312000014</t>
  </si>
  <si>
    <t>Jaunatnes iela</t>
  </si>
  <si>
    <t>D100312000015</t>
  </si>
  <si>
    <t>D100312000016</t>
  </si>
  <si>
    <t>Jauniešu iela</t>
  </si>
  <si>
    <t>D100312000017</t>
  </si>
  <si>
    <t>D100312000018</t>
  </si>
  <si>
    <t>D100312000019</t>
  </si>
  <si>
    <t>D100312000020</t>
  </si>
  <si>
    <t>Krasta iela no Dārza ielas līdz Tirgus ielai</t>
  </si>
  <si>
    <t>Krasta iela posms gar Tirgus ielu</t>
  </si>
  <si>
    <t>D100312000021</t>
  </si>
  <si>
    <t>D100312000022</t>
  </si>
  <si>
    <t>D100312000023</t>
  </si>
  <si>
    <t>D100312000024</t>
  </si>
  <si>
    <t>D100312000025</t>
  </si>
  <si>
    <t>Melioratoru iela</t>
  </si>
  <si>
    <t>D100312000026</t>
  </si>
  <si>
    <t>Miera iela pamatceļš</t>
  </si>
  <si>
    <t>Miera iela atzari</t>
  </si>
  <si>
    <t>D100312000027</t>
  </si>
  <si>
    <t>Parka iela no robežas līdz Zaļajai ielai (Tranzītiela)</t>
  </si>
  <si>
    <t>Parka iela no Zaļās ielas līdz strupceļam</t>
  </si>
  <si>
    <t>D100312000028</t>
  </si>
  <si>
    <t>D100312000029</t>
  </si>
  <si>
    <t>Radžupes iela no Skolas ielas līdz Radžupes 1</t>
  </si>
  <si>
    <t>Radžupes iela no Radžupes 1 līdz Saltupes ielai</t>
  </si>
  <si>
    <t>D100312000030</t>
  </si>
  <si>
    <t>Saltupes iela no Skolas ielas līdz Kraujas ielai</t>
  </si>
  <si>
    <t>Saltupes iela no Kraujas ielas līdz robežai</t>
  </si>
  <si>
    <t>D100312000031</t>
  </si>
  <si>
    <t>Skanstes iela</t>
  </si>
  <si>
    <t>D100312000032</t>
  </si>
  <si>
    <t>Skolas iela (Tranzītiela)</t>
  </si>
  <si>
    <t>D100312000033</t>
  </si>
  <si>
    <t>D100312000034</t>
  </si>
  <si>
    <t>Susējas iela</t>
  </si>
  <si>
    <t>D100312000035</t>
  </si>
  <si>
    <t>Strādnieku iela</t>
  </si>
  <si>
    <t>D100312000036</t>
  </si>
  <si>
    <t>Tirgus iela</t>
  </si>
  <si>
    <t>D100312000037</t>
  </si>
  <si>
    <t>Ulasu iela</t>
  </si>
  <si>
    <t>D100312000038</t>
  </si>
  <si>
    <t>D100312000039</t>
  </si>
  <si>
    <t>Zaļā iela (Tranzītiela)</t>
  </si>
  <si>
    <t>Kopā Aknīstes ielas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</si>
</sst>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#,##0.000"/>
    <numFmt numFmtId="166" formatCode="_-* #,##0_-;\-* #,##0_-;_-* &quot;-&quot;??_-;_-@_-"/>
    <numFmt numFmtId="167" formatCode="#,##0.000_ ;\-#,##0.000\ "/>
  </numFmts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6"/>
      <name val="Arial"/>
      <family val="2"/>
      <charset val="186"/>
    </font>
    <font>
      <b/>
      <sz val="16"/>
      <color theme="1"/>
      <name val="Aptos Narrow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11" xfId="2" applyFont="1" applyBorder="1" applyAlignment="1">
      <alignment vertical="center"/>
    </xf>
    <xf numFmtId="165" fontId="5" fillId="0" borderId="2" xfId="2" applyNumberFormat="1" applyFont="1" applyBorder="1" applyAlignment="1">
      <alignment horizontal="center"/>
    </xf>
    <xf numFmtId="0" fontId="4" fillId="0" borderId="12" xfId="2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/>
    </xf>
    <xf numFmtId="0" fontId="4" fillId="0" borderId="11" xfId="2" applyFont="1" applyBorder="1" applyAlignment="1">
      <alignment vertical="center"/>
    </xf>
    <xf numFmtId="164" fontId="4" fillId="0" borderId="2" xfId="2" applyNumberFormat="1" applyFont="1" applyBorder="1" applyAlignment="1">
      <alignment horizontal="center"/>
    </xf>
    <xf numFmtId="1" fontId="4" fillId="0" borderId="0" xfId="2" applyNumberFormat="1" applyFont="1" applyAlignment="1">
      <alignment horizontal="center"/>
    </xf>
    <xf numFmtId="0" fontId="4" fillId="0" borderId="0" xfId="2" applyFont="1"/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6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64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64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/>
    </xf>
    <xf numFmtId="166" fontId="4" fillId="0" borderId="2" xfId="1" applyNumberFormat="1" applyFont="1" applyFill="1" applyBorder="1" applyAlignment="1">
      <alignment horizontal="center"/>
    </xf>
    <xf numFmtId="167" fontId="4" fillId="0" borderId="2" xfId="1" applyNumberFormat="1" applyFont="1" applyFill="1" applyBorder="1" applyAlignment="1">
      <alignment horizontal="center" vertical="center"/>
    </xf>
  </cellXfs>
  <cellStyles count="3">
    <cellStyle name="Komats" xfId="1" builtinId="3"/>
    <cellStyle name="Parasts" xfId="0" builtinId="0"/>
    <cellStyle name="Parasts 2" xfId="2" xr:uid="{A1D8D5CE-B554-496F-A982-C33DAED6A9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4D035-D05B-4066-A98D-6AF530052BB0}">
  <dimension ref="B2:J74"/>
  <sheetViews>
    <sheetView tabSelected="1" workbookViewId="0">
      <selection activeCell="O69" sqref="O69"/>
    </sheetView>
  </sheetViews>
  <sheetFormatPr defaultRowHeight="15" x14ac:dyDescent="0.25"/>
  <cols>
    <col min="1" max="1" width="4" customWidth="1"/>
    <col min="2" max="2" width="18.85546875" customWidth="1"/>
    <col min="3" max="3" width="41.85546875" customWidth="1"/>
    <col min="9" max="9" width="10.28515625" customWidth="1"/>
    <col min="10" max="10" width="10.42578125" customWidth="1"/>
  </cols>
  <sheetData>
    <row r="2" spans="2:10" s="19" customFormat="1" ht="21" customHeight="1" x14ac:dyDescent="0.35">
      <c r="B2" s="1" t="s">
        <v>38</v>
      </c>
      <c r="C2" s="1"/>
      <c r="D2" s="1"/>
      <c r="E2" s="1"/>
      <c r="F2" s="1"/>
      <c r="G2" s="1"/>
      <c r="H2" s="1"/>
      <c r="I2" s="2"/>
      <c r="J2" s="2"/>
    </row>
    <row r="4" spans="2:10" ht="15" customHeight="1" x14ac:dyDescent="0.25">
      <c r="B4" s="3" t="s">
        <v>0</v>
      </c>
      <c r="C4" s="3" t="s">
        <v>1</v>
      </c>
      <c r="D4" s="4" t="s">
        <v>2</v>
      </c>
      <c r="E4" s="4"/>
      <c r="F4" s="4"/>
      <c r="G4" s="4"/>
      <c r="H4" s="4"/>
      <c r="I4" s="3" t="s">
        <v>3</v>
      </c>
      <c r="J4" s="3" t="s">
        <v>4</v>
      </c>
    </row>
    <row r="5" spans="2:10" x14ac:dyDescent="0.25">
      <c r="B5" s="3"/>
      <c r="C5" s="3"/>
      <c r="D5" s="3" t="s">
        <v>5</v>
      </c>
      <c r="E5" s="3"/>
      <c r="F5" s="3"/>
      <c r="G5" s="3"/>
      <c r="H5" s="3"/>
      <c r="I5" s="5"/>
      <c r="J5" s="5"/>
    </row>
    <row r="6" spans="2:10" x14ac:dyDescent="0.25">
      <c r="B6" s="3"/>
      <c r="C6" s="3"/>
      <c r="D6" s="3" t="s">
        <v>6</v>
      </c>
      <c r="E6" s="3"/>
      <c r="F6" s="3" t="s">
        <v>7</v>
      </c>
      <c r="G6" s="3" t="s">
        <v>8</v>
      </c>
      <c r="H6" s="3" t="s">
        <v>9</v>
      </c>
      <c r="I6" s="5"/>
      <c r="J6" s="5"/>
    </row>
    <row r="7" spans="2:10" ht="58.5" customHeight="1" x14ac:dyDescent="0.25">
      <c r="B7" s="3"/>
      <c r="C7" s="3"/>
      <c r="D7" s="6" t="s">
        <v>10</v>
      </c>
      <c r="E7" s="6" t="s">
        <v>11</v>
      </c>
      <c r="F7" s="3"/>
      <c r="G7" s="3"/>
      <c r="H7" s="3"/>
      <c r="I7" s="5"/>
      <c r="J7" s="5"/>
    </row>
    <row r="8" spans="2:10" x14ac:dyDescent="0.25">
      <c r="B8" s="7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20</v>
      </c>
      <c r="J8" s="7">
        <v>21</v>
      </c>
    </row>
    <row r="9" spans="2:10" x14ac:dyDescent="0.25">
      <c r="B9" s="20" t="s">
        <v>39</v>
      </c>
      <c r="C9" s="21" t="s">
        <v>40</v>
      </c>
      <c r="D9" s="22">
        <v>0</v>
      </c>
      <c r="E9" s="22">
        <v>0.128</v>
      </c>
      <c r="F9" s="22">
        <f>E9-D9</f>
        <v>0.128</v>
      </c>
      <c r="G9" s="23">
        <v>576</v>
      </c>
      <c r="H9" s="6" t="s">
        <v>12</v>
      </c>
      <c r="I9" s="8" t="s">
        <v>15</v>
      </c>
      <c r="J9" s="8" t="s">
        <v>15</v>
      </c>
    </row>
    <row r="10" spans="2:10" x14ac:dyDescent="0.25">
      <c r="B10" s="24"/>
      <c r="C10" s="25"/>
      <c r="D10" s="22">
        <v>0.128</v>
      </c>
      <c r="E10" s="22">
        <v>0.20799999999999999</v>
      </c>
      <c r="F10" s="22">
        <f>E10-D10</f>
        <v>7.9999999999999988E-2</v>
      </c>
      <c r="G10" s="23">
        <v>360</v>
      </c>
      <c r="H10" s="6" t="s">
        <v>16</v>
      </c>
      <c r="I10" s="8" t="s">
        <v>15</v>
      </c>
      <c r="J10" s="8" t="s">
        <v>15</v>
      </c>
    </row>
    <row r="11" spans="2:10" x14ac:dyDescent="0.25">
      <c r="B11" s="26"/>
      <c r="C11" s="27"/>
      <c r="D11" s="22">
        <v>0.20799999999999999</v>
      </c>
      <c r="E11" s="22">
        <v>0.252</v>
      </c>
      <c r="F11" s="22">
        <f>E11-D11</f>
        <v>4.4000000000000011E-2</v>
      </c>
      <c r="G11" s="23">
        <v>198</v>
      </c>
      <c r="H11" s="6" t="s">
        <v>12</v>
      </c>
      <c r="I11" s="8" t="s">
        <v>15</v>
      </c>
      <c r="J11" s="8" t="s">
        <v>15</v>
      </c>
    </row>
    <row r="12" spans="2:10" x14ac:dyDescent="0.25">
      <c r="B12" s="9" t="s">
        <v>41</v>
      </c>
      <c r="C12" s="28" t="s">
        <v>42</v>
      </c>
      <c r="D12" s="22">
        <v>0</v>
      </c>
      <c r="E12" s="22">
        <v>0.32100000000000001</v>
      </c>
      <c r="F12" s="22">
        <f t="shared" ref="F12:F65" si="0">E12-D12</f>
        <v>0.32100000000000001</v>
      </c>
      <c r="G12" s="23">
        <v>1027</v>
      </c>
      <c r="H12" s="29" t="s">
        <v>12</v>
      </c>
      <c r="I12" s="8" t="s">
        <v>15</v>
      </c>
      <c r="J12" s="8" t="s">
        <v>15</v>
      </c>
    </row>
    <row r="13" spans="2:10" x14ac:dyDescent="0.25">
      <c r="B13" s="30" t="s">
        <v>43</v>
      </c>
      <c r="C13" s="28" t="s">
        <v>44</v>
      </c>
      <c r="D13" s="22">
        <v>0</v>
      </c>
      <c r="E13" s="22">
        <v>0.113</v>
      </c>
      <c r="F13" s="22">
        <f t="shared" si="0"/>
        <v>0.113</v>
      </c>
      <c r="G13" s="23">
        <v>1028</v>
      </c>
      <c r="H13" s="29" t="s">
        <v>12</v>
      </c>
      <c r="I13" s="8" t="s">
        <v>15</v>
      </c>
      <c r="J13" s="8" t="s">
        <v>15</v>
      </c>
    </row>
    <row r="14" spans="2:10" x14ac:dyDescent="0.25">
      <c r="B14" s="31" t="s">
        <v>45</v>
      </c>
      <c r="C14" s="32" t="s">
        <v>46</v>
      </c>
      <c r="D14" s="22">
        <v>0</v>
      </c>
      <c r="E14" s="22">
        <v>0.12</v>
      </c>
      <c r="F14" s="22">
        <f t="shared" si="0"/>
        <v>0.12</v>
      </c>
      <c r="G14" s="23">
        <v>540</v>
      </c>
      <c r="H14" s="29" t="s">
        <v>12</v>
      </c>
      <c r="I14" s="8" t="s">
        <v>15</v>
      </c>
      <c r="J14" s="8" t="s">
        <v>15</v>
      </c>
    </row>
    <row r="15" spans="2:10" ht="22.5" x14ac:dyDescent="0.25">
      <c r="B15" s="26"/>
      <c r="C15" s="33"/>
      <c r="D15" s="22">
        <v>0</v>
      </c>
      <c r="E15" s="22">
        <v>0.39</v>
      </c>
      <c r="F15" s="22">
        <f t="shared" si="0"/>
        <v>0.39</v>
      </c>
      <c r="G15" s="23">
        <v>1215</v>
      </c>
      <c r="H15" s="29" t="s">
        <v>14</v>
      </c>
      <c r="I15" s="8" t="s">
        <v>15</v>
      </c>
      <c r="J15" s="8" t="s">
        <v>15</v>
      </c>
    </row>
    <row r="16" spans="2:10" x14ac:dyDescent="0.25">
      <c r="B16" s="9" t="s">
        <v>47</v>
      </c>
      <c r="C16" s="28" t="s">
        <v>48</v>
      </c>
      <c r="D16" s="22">
        <v>0</v>
      </c>
      <c r="E16" s="22">
        <v>1.4870000000000001</v>
      </c>
      <c r="F16" s="22">
        <f t="shared" si="0"/>
        <v>1.4870000000000001</v>
      </c>
      <c r="G16" s="23">
        <v>11524</v>
      </c>
      <c r="H16" s="29" t="s">
        <v>16</v>
      </c>
      <c r="I16" s="8" t="s">
        <v>18</v>
      </c>
      <c r="J16" s="8" t="s">
        <v>19</v>
      </c>
    </row>
    <row r="17" spans="2:10" x14ac:dyDescent="0.25">
      <c r="B17" s="9" t="s">
        <v>49</v>
      </c>
      <c r="C17" s="28" t="s">
        <v>50</v>
      </c>
      <c r="D17" s="22">
        <v>0</v>
      </c>
      <c r="E17" s="22">
        <v>1.0029999999999999</v>
      </c>
      <c r="F17" s="22">
        <f t="shared" si="0"/>
        <v>1.0029999999999999</v>
      </c>
      <c r="G17" s="23">
        <v>3510</v>
      </c>
      <c r="H17" s="29" t="s">
        <v>16</v>
      </c>
      <c r="I17" s="8" t="s">
        <v>17</v>
      </c>
      <c r="J17" s="8" t="s">
        <v>17</v>
      </c>
    </row>
    <row r="18" spans="2:10" x14ac:dyDescent="0.25">
      <c r="B18" s="31" t="s">
        <v>51</v>
      </c>
      <c r="C18" s="32" t="s">
        <v>52</v>
      </c>
      <c r="D18" s="22">
        <v>0</v>
      </c>
      <c r="E18" s="22">
        <v>0.09</v>
      </c>
      <c r="F18" s="22">
        <f t="shared" si="0"/>
        <v>0.09</v>
      </c>
      <c r="G18" s="23">
        <v>315</v>
      </c>
      <c r="H18" s="29" t="s">
        <v>12</v>
      </c>
      <c r="I18" s="8" t="s">
        <v>15</v>
      </c>
      <c r="J18" s="8" t="s">
        <v>15</v>
      </c>
    </row>
    <row r="19" spans="2:10" ht="22.5" x14ac:dyDescent="0.25">
      <c r="B19" s="24"/>
      <c r="C19" s="34"/>
      <c r="D19" s="22">
        <v>0.09</v>
      </c>
      <c r="E19" s="22">
        <v>0.30599999999999999</v>
      </c>
      <c r="F19" s="22">
        <f t="shared" si="0"/>
        <v>0.216</v>
      </c>
      <c r="G19" s="23">
        <v>756</v>
      </c>
      <c r="H19" s="29" t="s">
        <v>14</v>
      </c>
      <c r="I19" s="8" t="s">
        <v>15</v>
      </c>
      <c r="J19" s="8" t="s">
        <v>15</v>
      </c>
    </row>
    <row r="20" spans="2:10" x14ac:dyDescent="0.25">
      <c r="B20" s="26"/>
      <c r="C20" s="33"/>
      <c r="D20" s="35">
        <v>0.30599999999999999</v>
      </c>
      <c r="E20" s="35">
        <v>0.45800000000000002</v>
      </c>
      <c r="F20" s="35">
        <f t="shared" si="0"/>
        <v>0.15200000000000002</v>
      </c>
      <c r="G20" s="36">
        <v>532</v>
      </c>
      <c r="H20" s="37" t="s">
        <v>12</v>
      </c>
      <c r="I20" s="8" t="s">
        <v>15</v>
      </c>
      <c r="J20" s="8" t="s">
        <v>15</v>
      </c>
    </row>
    <row r="21" spans="2:10" x14ac:dyDescent="0.25">
      <c r="B21" s="9" t="s">
        <v>53</v>
      </c>
      <c r="C21" s="28" t="s">
        <v>54</v>
      </c>
      <c r="D21" s="22">
        <v>0</v>
      </c>
      <c r="E21" s="22">
        <v>0.13500000000000001</v>
      </c>
      <c r="F21" s="22">
        <f t="shared" si="0"/>
        <v>0.13500000000000001</v>
      </c>
      <c r="G21" s="23">
        <v>567</v>
      </c>
      <c r="H21" s="29" t="s">
        <v>12</v>
      </c>
      <c r="I21" s="8" t="s">
        <v>13</v>
      </c>
      <c r="J21" s="8" t="s">
        <v>13</v>
      </c>
    </row>
    <row r="22" spans="2:10" x14ac:dyDescent="0.25">
      <c r="B22" s="9" t="s">
        <v>55</v>
      </c>
      <c r="C22" s="28" t="s">
        <v>21</v>
      </c>
      <c r="D22" s="22">
        <v>0</v>
      </c>
      <c r="E22" s="22">
        <v>0.115</v>
      </c>
      <c r="F22" s="22">
        <f t="shared" si="0"/>
        <v>0.115</v>
      </c>
      <c r="G22" s="23">
        <v>460</v>
      </c>
      <c r="H22" s="29" t="s">
        <v>12</v>
      </c>
      <c r="I22" s="8" t="s">
        <v>13</v>
      </c>
      <c r="J22" s="8" t="s">
        <v>13</v>
      </c>
    </row>
    <row r="23" spans="2:10" x14ac:dyDescent="0.25">
      <c r="B23" s="9" t="s">
        <v>56</v>
      </c>
      <c r="C23" s="28" t="s">
        <v>57</v>
      </c>
      <c r="D23" s="22">
        <v>0</v>
      </c>
      <c r="E23" s="22">
        <v>0.437</v>
      </c>
      <c r="F23" s="22">
        <f t="shared" si="0"/>
        <v>0.437</v>
      </c>
      <c r="G23" s="23">
        <v>2666</v>
      </c>
      <c r="H23" s="29" t="s">
        <v>16</v>
      </c>
      <c r="I23" s="8" t="s">
        <v>18</v>
      </c>
      <c r="J23" s="8" t="s">
        <v>19</v>
      </c>
    </row>
    <row r="24" spans="2:10" x14ac:dyDescent="0.25">
      <c r="B24" s="9" t="s">
        <v>58</v>
      </c>
      <c r="C24" s="38" t="s">
        <v>59</v>
      </c>
      <c r="D24" s="39">
        <v>0</v>
      </c>
      <c r="E24" s="39">
        <v>9.1999999999999998E-2</v>
      </c>
      <c r="F24" s="39">
        <f t="shared" si="0"/>
        <v>9.1999999999999998E-2</v>
      </c>
      <c r="G24" s="40">
        <v>202</v>
      </c>
      <c r="H24" s="41" t="s">
        <v>12</v>
      </c>
      <c r="I24" s="8" t="s">
        <v>15</v>
      </c>
      <c r="J24" s="8" t="s">
        <v>15</v>
      </c>
    </row>
    <row r="25" spans="2:10" x14ac:dyDescent="0.25">
      <c r="B25" s="9" t="s">
        <v>60</v>
      </c>
      <c r="C25" s="28" t="s">
        <v>61</v>
      </c>
      <c r="D25" s="22">
        <v>0</v>
      </c>
      <c r="E25" s="22">
        <v>0.20399999999999999</v>
      </c>
      <c r="F25" s="22">
        <f t="shared" si="0"/>
        <v>0.20399999999999999</v>
      </c>
      <c r="G25" s="23">
        <v>857</v>
      </c>
      <c r="H25" s="29" t="s">
        <v>12</v>
      </c>
      <c r="I25" s="8" t="s">
        <v>15</v>
      </c>
      <c r="J25" s="8" t="s">
        <v>15</v>
      </c>
    </row>
    <row r="26" spans="2:10" x14ac:dyDescent="0.25">
      <c r="B26" s="9" t="s">
        <v>62</v>
      </c>
      <c r="C26" s="42" t="s">
        <v>63</v>
      </c>
      <c r="D26" s="22">
        <v>0</v>
      </c>
      <c r="E26" s="22">
        <v>0.502</v>
      </c>
      <c r="F26" s="22">
        <f t="shared" si="0"/>
        <v>0.502</v>
      </c>
      <c r="G26" s="23">
        <v>2359</v>
      </c>
      <c r="H26" s="29" t="s">
        <v>12</v>
      </c>
      <c r="I26" s="8" t="s">
        <v>17</v>
      </c>
      <c r="J26" s="8" t="s">
        <v>17</v>
      </c>
    </row>
    <row r="27" spans="2:10" x14ac:dyDescent="0.25">
      <c r="B27" s="31" t="s">
        <v>64</v>
      </c>
      <c r="C27" s="32" t="s">
        <v>65</v>
      </c>
      <c r="D27" s="22">
        <v>0</v>
      </c>
      <c r="E27" s="22">
        <v>9.4E-2</v>
      </c>
      <c r="F27" s="22">
        <f t="shared" si="0"/>
        <v>9.4E-2</v>
      </c>
      <c r="G27" s="23">
        <v>329</v>
      </c>
      <c r="H27" s="29" t="s">
        <v>12</v>
      </c>
      <c r="I27" s="8" t="s">
        <v>15</v>
      </c>
      <c r="J27" s="8" t="s">
        <v>15</v>
      </c>
    </row>
    <row r="28" spans="2:10" ht="22.5" x14ac:dyDescent="0.25">
      <c r="B28" s="26"/>
      <c r="C28" s="33"/>
      <c r="D28" s="22">
        <v>9.4E-2</v>
      </c>
      <c r="E28" s="22">
        <v>0.33200000000000002</v>
      </c>
      <c r="F28" s="22">
        <f t="shared" si="0"/>
        <v>0.23800000000000002</v>
      </c>
      <c r="G28" s="23">
        <v>833</v>
      </c>
      <c r="H28" s="29" t="s">
        <v>14</v>
      </c>
      <c r="I28" s="8" t="s">
        <v>15</v>
      </c>
      <c r="J28" s="8" t="s">
        <v>15</v>
      </c>
    </row>
    <row r="29" spans="2:10" x14ac:dyDescent="0.25">
      <c r="B29" s="9" t="s">
        <v>66</v>
      </c>
      <c r="C29" s="38" t="s">
        <v>67</v>
      </c>
      <c r="D29" s="39">
        <v>0</v>
      </c>
      <c r="E29" s="39">
        <v>8.4000000000000005E-2</v>
      </c>
      <c r="F29" s="39">
        <f t="shared" si="0"/>
        <v>8.4000000000000005E-2</v>
      </c>
      <c r="G29" s="40">
        <v>378</v>
      </c>
      <c r="H29" s="41" t="s">
        <v>12</v>
      </c>
      <c r="I29" s="8" t="s">
        <v>15</v>
      </c>
      <c r="J29" s="8" t="s">
        <v>15</v>
      </c>
    </row>
    <row r="30" spans="2:10" x14ac:dyDescent="0.25">
      <c r="B30" s="9" t="s">
        <v>68</v>
      </c>
      <c r="C30" s="28" t="s">
        <v>69</v>
      </c>
      <c r="D30" s="22">
        <v>0</v>
      </c>
      <c r="E30" s="22">
        <v>0.104</v>
      </c>
      <c r="F30" s="22">
        <f t="shared" si="0"/>
        <v>0.104</v>
      </c>
      <c r="G30" s="23">
        <v>655</v>
      </c>
      <c r="H30" s="29" t="s">
        <v>12</v>
      </c>
      <c r="I30" s="8" t="s">
        <v>15</v>
      </c>
      <c r="J30" s="8" t="s">
        <v>15</v>
      </c>
    </row>
    <row r="31" spans="2:10" x14ac:dyDescent="0.25">
      <c r="B31" s="9" t="s">
        <v>70</v>
      </c>
      <c r="C31" s="38" t="s">
        <v>22</v>
      </c>
      <c r="D31" s="39">
        <v>0</v>
      </c>
      <c r="E31" s="39">
        <v>0.108</v>
      </c>
      <c r="F31" s="39">
        <f t="shared" si="0"/>
        <v>0.108</v>
      </c>
      <c r="G31" s="40">
        <v>432</v>
      </c>
      <c r="H31" s="41" t="s">
        <v>12</v>
      </c>
      <c r="I31" s="8" t="s">
        <v>15</v>
      </c>
      <c r="J31" s="8" t="s">
        <v>15</v>
      </c>
    </row>
    <row r="32" spans="2:10" x14ac:dyDescent="0.25">
      <c r="B32" s="9" t="s">
        <v>71</v>
      </c>
      <c r="C32" s="28" t="s">
        <v>72</v>
      </c>
      <c r="D32" s="22">
        <v>0</v>
      </c>
      <c r="E32" s="22">
        <v>8.1000000000000003E-2</v>
      </c>
      <c r="F32" s="22">
        <f t="shared" si="0"/>
        <v>8.1000000000000003E-2</v>
      </c>
      <c r="G32" s="23">
        <v>421</v>
      </c>
      <c r="H32" s="29" t="s">
        <v>12</v>
      </c>
      <c r="I32" s="8" t="s">
        <v>15</v>
      </c>
      <c r="J32" s="8" t="s">
        <v>15</v>
      </c>
    </row>
    <row r="33" spans="2:10" x14ac:dyDescent="0.25">
      <c r="B33" s="31" t="s">
        <v>73</v>
      </c>
      <c r="C33" s="43" t="s">
        <v>23</v>
      </c>
      <c r="D33" s="44">
        <v>0</v>
      </c>
      <c r="E33" s="44">
        <v>0.183</v>
      </c>
      <c r="F33" s="44">
        <f t="shared" si="0"/>
        <v>0.183</v>
      </c>
      <c r="G33" s="45">
        <v>852</v>
      </c>
      <c r="H33" s="46" t="s">
        <v>16</v>
      </c>
      <c r="I33" s="8" t="s">
        <v>13</v>
      </c>
      <c r="J33" s="8" t="s">
        <v>13</v>
      </c>
    </row>
    <row r="34" spans="2:10" x14ac:dyDescent="0.25">
      <c r="B34" s="26"/>
      <c r="C34" s="26"/>
      <c r="D34" s="47">
        <v>0.252</v>
      </c>
      <c r="E34" s="47">
        <v>0.439</v>
      </c>
      <c r="F34" s="47">
        <f t="shared" si="0"/>
        <v>0.187</v>
      </c>
      <c r="G34" s="48">
        <v>871</v>
      </c>
      <c r="H34" s="49" t="s">
        <v>12</v>
      </c>
      <c r="I34" s="8" t="s">
        <v>13</v>
      </c>
      <c r="J34" s="8" t="s">
        <v>13</v>
      </c>
    </row>
    <row r="35" spans="2:10" x14ac:dyDescent="0.25">
      <c r="B35" s="9" t="s">
        <v>74</v>
      </c>
      <c r="C35" s="38" t="s">
        <v>24</v>
      </c>
      <c r="D35" s="39">
        <v>0</v>
      </c>
      <c r="E35" s="39">
        <v>0.13</v>
      </c>
      <c r="F35" s="39">
        <f t="shared" si="0"/>
        <v>0.13</v>
      </c>
      <c r="G35" s="40">
        <v>585</v>
      </c>
      <c r="H35" s="41" t="s">
        <v>16</v>
      </c>
      <c r="I35" s="8" t="s">
        <v>15</v>
      </c>
      <c r="J35" s="8" t="s">
        <v>15</v>
      </c>
    </row>
    <row r="36" spans="2:10" x14ac:dyDescent="0.25">
      <c r="B36" s="9" t="s">
        <v>75</v>
      </c>
      <c r="C36" s="28" t="s">
        <v>25</v>
      </c>
      <c r="D36" s="22">
        <v>0</v>
      </c>
      <c r="E36" s="22">
        <v>0.57999999999999996</v>
      </c>
      <c r="F36" s="22">
        <f t="shared" si="0"/>
        <v>0.57999999999999996</v>
      </c>
      <c r="G36" s="23">
        <v>2378</v>
      </c>
      <c r="H36" s="29" t="s">
        <v>12</v>
      </c>
      <c r="I36" s="8" t="s">
        <v>13</v>
      </c>
      <c r="J36" s="8" t="s">
        <v>13</v>
      </c>
    </row>
    <row r="37" spans="2:10" x14ac:dyDescent="0.25">
      <c r="B37" s="31" t="s">
        <v>76</v>
      </c>
      <c r="C37" s="50" t="s">
        <v>77</v>
      </c>
      <c r="D37" s="22">
        <v>0</v>
      </c>
      <c r="E37" s="22">
        <v>0.125</v>
      </c>
      <c r="F37" s="22">
        <f t="shared" si="0"/>
        <v>0.125</v>
      </c>
      <c r="G37" s="23">
        <v>563</v>
      </c>
      <c r="H37" s="29" t="s">
        <v>12</v>
      </c>
      <c r="I37" s="8" t="s">
        <v>13</v>
      </c>
      <c r="J37" s="8" t="s">
        <v>13</v>
      </c>
    </row>
    <row r="38" spans="2:10" x14ac:dyDescent="0.25">
      <c r="B38" s="24"/>
      <c r="C38" s="51"/>
      <c r="D38" s="22">
        <v>0.125</v>
      </c>
      <c r="E38" s="22">
        <v>0.27100000000000002</v>
      </c>
      <c r="F38" s="22">
        <f t="shared" si="0"/>
        <v>0.14600000000000002</v>
      </c>
      <c r="G38" s="23">
        <v>584</v>
      </c>
      <c r="H38" s="29" t="s">
        <v>16</v>
      </c>
      <c r="I38" s="8" t="s">
        <v>13</v>
      </c>
      <c r="J38" s="8" t="s">
        <v>13</v>
      </c>
    </row>
    <row r="39" spans="2:10" ht="22.5" x14ac:dyDescent="0.25">
      <c r="B39" s="24"/>
      <c r="C39" s="51" t="s">
        <v>78</v>
      </c>
      <c r="D39" s="22">
        <v>0.27100000000000002</v>
      </c>
      <c r="E39" s="22">
        <v>0.72299999999999998</v>
      </c>
      <c r="F39" s="22">
        <f t="shared" si="0"/>
        <v>0.45199999999999996</v>
      </c>
      <c r="G39" s="23">
        <v>1582</v>
      </c>
      <c r="H39" s="29" t="s">
        <v>14</v>
      </c>
      <c r="I39" s="8" t="s">
        <v>15</v>
      </c>
      <c r="J39" s="8" t="s">
        <v>15</v>
      </c>
    </row>
    <row r="40" spans="2:10" x14ac:dyDescent="0.25">
      <c r="B40" s="26"/>
      <c r="C40" s="52"/>
      <c r="D40" s="22">
        <v>0.72299999999999998</v>
      </c>
      <c r="E40" s="22">
        <v>0.83799999999999997</v>
      </c>
      <c r="F40" s="22">
        <f t="shared" si="0"/>
        <v>0.11499999999999999</v>
      </c>
      <c r="G40" s="23">
        <v>402</v>
      </c>
      <c r="H40" s="29" t="s">
        <v>12</v>
      </c>
      <c r="I40" s="8" t="s">
        <v>15</v>
      </c>
      <c r="J40" s="8" t="s">
        <v>15</v>
      </c>
    </row>
    <row r="41" spans="2:10" x14ac:dyDescent="0.25">
      <c r="B41" s="9" t="s">
        <v>79</v>
      </c>
      <c r="C41" s="38" t="s">
        <v>26</v>
      </c>
      <c r="D41" s="39">
        <v>0</v>
      </c>
      <c r="E41" s="39">
        <v>0.16</v>
      </c>
      <c r="F41" s="39">
        <f t="shared" si="0"/>
        <v>0.16</v>
      </c>
      <c r="G41" s="40">
        <v>560</v>
      </c>
      <c r="H41" s="41" t="s">
        <v>12</v>
      </c>
      <c r="I41" s="8" t="s">
        <v>15</v>
      </c>
      <c r="J41" s="8" t="s">
        <v>15</v>
      </c>
    </row>
    <row r="42" spans="2:10" x14ac:dyDescent="0.25">
      <c r="B42" s="9" t="s">
        <v>80</v>
      </c>
      <c r="C42" s="28" t="s">
        <v>28</v>
      </c>
      <c r="D42" s="22">
        <v>0</v>
      </c>
      <c r="E42" s="22">
        <v>0.76700000000000002</v>
      </c>
      <c r="F42" s="22">
        <f t="shared" si="0"/>
        <v>0.76700000000000002</v>
      </c>
      <c r="G42" s="23">
        <v>2378</v>
      </c>
      <c r="H42" s="29" t="s">
        <v>12</v>
      </c>
      <c r="I42" s="8" t="s">
        <v>15</v>
      </c>
      <c r="J42" s="8" t="s">
        <v>15</v>
      </c>
    </row>
    <row r="43" spans="2:10" x14ac:dyDescent="0.25">
      <c r="B43" s="9" t="s">
        <v>81</v>
      </c>
      <c r="C43" s="38" t="s">
        <v>29</v>
      </c>
      <c r="D43" s="39">
        <v>0</v>
      </c>
      <c r="E43" s="39">
        <v>0.30099999999999999</v>
      </c>
      <c r="F43" s="39">
        <f t="shared" si="0"/>
        <v>0.30099999999999999</v>
      </c>
      <c r="G43" s="40">
        <v>1476</v>
      </c>
      <c r="H43" s="41" t="s">
        <v>16</v>
      </c>
      <c r="I43" s="8" t="s">
        <v>13</v>
      </c>
      <c r="J43" s="8" t="s">
        <v>13</v>
      </c>
    </row>
    <row r="44" spans="2:10" x14ac:dyDescent="0.25">
      <c r="B44" s="9" t="s">
        <v>82</v>
      </c>
      <c r="C44" s="28" t="s">
        <v>27</v>
      </c>
      <c r="D44" s="22">
        <v>0</v>
      </c>
      <c r="E44" s="22">
        <v>1.403</v>
      </c>
      <c r="F44" s="22">
        <f t="shared" si="0"/>
        <v>1.403</v>
      </c>
      <c r="G44" s="23">
        <v>6346</v>
      </c>
      <c r="H44" s="29" t="s">
        <v>12</v>
      </c>
      <c r="I44" s="8" t="s">
        <v>13</v>
      </c>
      <c r="J44" s="8" t="s">
        <v>13</v>
      </c>
    </row>
    <row r="45" spans="2:10" x14ac:dyDescent="0.25">
      <c r="B45" s="9" t="s">
        <v>83</v>
      </c>
      <c r="C45" s="50" t="s">
        <v>84</v>
      </c>
      <c r="D45" s="47">
        <v>0</v>
      </c>
      <c r="E45" s="47">
        <v>0.71299999999999997</v>
      </c>
      <c r="F45" s="47">
        <f t="shared" si="0"/>
        <v>0.71299999999999997</v>
      </c>
      <c r="G45" s="48">
        <v>3494</v>
      </c>
      <c r="H45" s="49" t="s">
        <v>16</v>
      </c>
      <c r="I45" s="8" t="s">
        <v>13</v>
      </c>
      <c r="J45" s="8" t="s">
        <v>13</v>
      </c>
    </row>
    <row r="46" spans="2:10" x14ac:dyDescent="0.25">
      <c r="B46" s="31" t="s">
        <v>85</v>
      </c>
      <c r="C46" s="50" t="s">
        <v>86</v>
      </c>
      <c r="D46" s="53">
        <v>0</v>
      </c>
      <c r="E46" s="53">
        <v>0.21</v>
      </c>
      <c r="F46" s="53">
        <f t="shared" si="0"/>
        <v>0.21</v>
      </c>
      <c r="G46" s="54">
        <v>1376</v>
      </c>
      <c r="H46" s="55" t="s">
        <v>16</v>
      </c>
      <c r="I46" s="8" t="s">
        <v>17</v>
      </c>
      <c r="J46" s="8" t="s">
        <v>17</v>
      </c>
    </row>
    <row r="47" spans="2:10" x14ac:dyDescent="0.25">
      <c r="B47" s="24"/>
      <c r="C47" s="51" t="s">
        <v>87</v>
      </c>
      <c r="D47" s="22">
        <v>0.21</v>
      </c>
      <c r="E47" s="22">
        <v>0.30099999999999999</v>
      </c>
      <c r="F47" s="22">
        <f t="shared" si="0"/>
        <v>9.0999999999999998E-2</v>
      </c>
      <c r="G47" s="23">
        <v>317</v>
      </c>
      <c r="H47" s="29" t="s">
        <v>12</v>
      </c>
      <c r="I47" s="8" t="s">
        <v>15</v>
      </c>
      <c r="J47" s="8" t="s">
        <v>15</v>
      </c>
    </row>
    <row r="48" spans="2:10" x14ac:dyDescent="0.25">
      <c r="B48" s="26"/>
      <c r="C48" s="52"/>
      <c r="D48" s="47">
        <v>0.30099999999999999</v>
      </c>
      <c r="E48" s="47">
        <v>0.38100000000000001</v>
      </c>
      <c r="F48" s="47">
        <f t="shared" si="0"/>
        <v>8.0000000000000016E-2</v>
      </c>
      <c r="G48" s="48">
        <v>318</v>
      </c>
      <c r="H48" s="49" t="s">
        <v>16</v>
      </c>
      <c r="I48" s="8" t="s">
        <v>15</v>
      </c>
      <c r="J48" s="8" t="s">
        <v>15</v>
      </c>
    </row>
    <row r="49" spans="2:10" x14ac:dyDescent="0.25">
      <c r="B49" s="31" t="s">
        <v>88</v>
      </c>
      <c r="C49" s="50" t="s">
        <v>89</v>
      </c>
      <c r="D49" s="56">
        <v>0</v>
      </c>
      <c r="E49" s="56">
        <v>0.23300000000000001</v>
      </c>
      <c r="F49" s="56">
        <f t="shared" si="0"/>
        <v>0.23300000000000001</v>
      </c>
      <c r="G49" s="57">
        <v>1631</v>
      </c>
      <c r="H49" s="58" t="s">
        <v>16</v>
      </c>
      <c r="I49" s="8" t="s">
        <v>18</v>
      </c>
      <c r="J49" s="8" t="s">
        <v>19</v>
      </c>
    </row>
    <row r="50" spans="2:10" x14ac:dyDescent="0.25">
      <c r="B50" s="26"/>
      <c r="C50" s="52" t="s">
        <v>90</v>
      </c>
      <c r="D50" s="59">
        <v>0.23300000000000001</v>
      </c>
      <c r="E50" s="59">
        <v>0.57999999999999996</v>
      </c>
      <c r="F50" s="59">
        <f t="shared" si="0"/>
        <v>0.34699999999999998</v>
      </c>
      <c r="G50" s="60">
        <v>1596</v>
      </c>
      <c r="H50" s="61" t="s">
        <v>12</v>
      </c>
      <c r="I50" s="8" t="s">
        <v>17</v>
      </c>
      <c r="J50" s="8" t="s">
        <v>17</v>
      </c>
    </row>
    <row r="51" spans="2:10" x14ac:dyDescent="0.25">
      <c r="B51" s="9" t="s">
        <v>91</v>
      </c>
      <c r="C51" s="28" t="s">
        <v>30</v>
      </c>
      <c r="D51" s="22">
        <v>0</v>
      </c>
      <c r="E51" s="22">
        <v>0.183</v>
      </c>
      <c r="F51" s="22">
        <f t="shared" si="0"/>
        <v>0.183</v>
      </c>
      <c r="G51" s="23">
        <v>1354</v>
      </c>
      <c r="H51" s="29" t="s">
        <v>16</v>
      </c>
      <c r="I51" s="8" t="s">
        <v>17</v>
      </c>
      <c r="J51" s="8" t="s">
        <v>17</v>
      </c>
    </row>
    <row r="52" spans="2:10" x14ac:dyDescent="0.25">
      <c r="B52" s="31" t="s">
        <v>92</v>
      </c>
      <c r="C52" s="50" t="s">
        <v>93</v>
      </c>
      <c r="D52" s="56">
        <v>0</v>
      </c>
      <c r="E52" s="56">
        <v>0.41</v>
      </c>
      <c r="F52" s="56">
        <f t="shared" si="0"/>
        <v>0.41</v>
      </c>
      <c r="G52" s="57">
        <v>2173</v>
      </c>
      <c r="H52" s="58" t="s">
        <v>16</v>
      </c>
      <c r="I52" s="8" t="s">
        <v>17</v>
      </c>
      <c r="J52" s="8" t="s">
        <v>17</v>
      </c>
    </row>
    <row r="53" spans="2:10" x14ac:dyDescent="0.25">
      <c r="B53" s="26"/>
      <c r="C53" s="52" t="s">
        <v>94</v>
      </c>
      <c r="D53" s="59">
        <v>0.41</v>
      </c>
      <c r="E53" s="59">
        <v>0.55000000000000004</v>
      </c>
      <c r="F53" s="59">
        <f t="shared" si="0"/>
        <v>0.14000000000000007</v>
      </c>
      <c r="G53" s="60">
        <v>672</v>
      </c>
      <c r="H53" s="61" t="s">
        <v>12</v>
      </c>
      <c r="I53" s="8" t="s">
        <v>13</v>
      </c>
      <c r="J53" s="8" t="s">
        <v>13</v>
      </c>
    </row>
    <row r="54" spans="2:10" x14ac:dyDescent="0.25">
      <c r="B54" s="31" t="s">
        <v>95</v>
      </c>
      <c r="C54" s="50" t="s">
        <v>96</v>
      </c>
      <c r="D54" s="44">
        <v>0</v>
      </c>
      <c r="E54" s="44">
        <v>0.22</v>
      </c>
      <c r="F54" s="44">
        <f t="shared" si="0"/>
        <v>0.22</v>
      </c>
      <c r="G54" s="45">
        <v>990</v>
      </c>
      <c r="H54" s="46" t="s">
        <v>16</v>
      </c>
      <c r="I54" s="8" t="s">
        <v>17</v>
      </c>
      <c r="J54" s="8" t="s">
        <v>17</v>
      </c>
    </row>
    <row r="55" spans="2:10" x14ac:dyDescent="0.25">
      <c r="B55" s="26"/>
      <c r="C55" s="52" t="s">
        <v>97</v>
      </c>
      <c r="D55" s="47">
        <v>0.22</v>
      </c>
      <c r="E55" s="47">
        <v>1.085</v>
      </c>
      <c r="F55" s="47">
        <f t="shared" si="0"/>
        <v>0.86499999999999999</v>
      </c>
      <c r="G55" s="48">
        <v>4652</v>
      </c>
      <c r="H55" s="49" t="s">
        <v>12</v>
      </c>
      <c r="I55" s="8" t="s">
        <v>13</v>
      </c>
      <c r="J55" s="8" t="s">
        <v>13</v>
      </c>
    </row>
    <row r="56" spans="2:10" x14ac:dyDescent="0.25">
      <c r="B56" s="9" t="s">
        <v>98</v>
      </c>
      <c r="C56" s="38" t="s">
        <v>99</v>
      </c>
      <c r="D56" s="39">
        <v>0</v>
      </c>
      <c r="E56" s="39">
        <v>0.183</v>
      </c>
      <c r="F56" s="39">
        <f t="shared" si="0"/>
        <v>0.183</v>
      </c>
      <c r="G56" s="40">
        <v>878</v>
      </c>
      <c r="H56" s="41" t="s">
        <v>12</v>
      </c>
      <c r="I56" s="8" t="s">
        <v>13</v>
      </c>
      <c r="J56" s="8" t="s">
        <v>13</v>
      </c>
    </row>
    <row r="57" spans="2:10" x14ac:dyDescent="0.25">
      <c r="B57" s="9" t="s">
        <v>100</v>
      </c>
      <c r="C57" s="28" t="s">
        <v>101</v>
      </c>
      <c r="D57" s="22">
        <v>0</v>
      </c>
      <c r="E57" s="22">
        <v>1.43</v>
      </c>
      <c r="F57" s="22">
        <f t="shared" si="0"/>
        <v>1.43</v>
      </c>
      <c r="G57" s="23">
        <v>10296</v>
      </c>
      <c r="H57" s="29" t="s">
        <v>16</v>
      </c>
      <c r="I57" s="8" t="s">
        <v>18</v>
      </c>
      <c r="J57" s="8" t="s">
        <v>19</v>
      </c>
    </row>
    <row r="58" spans="2:10" x14ac:dyDescent="0.25">
      <c r="B58" s="9" t="s">
        <v>102</v>
      </c>
      <c r="C58" s="38" t="s">
        <v>31</v>
      </c>
      <c r="D58" s="39">
        <v>0</v>
      </c>
      <c r="E58" s="39">
        <v>0.223</v>
      </c>
      <c r="F58" s="39">
        <f t="shared" si="0"/>
        <v>0.223</v>
      </c>
      <c r="G58" s="40">
        <v>1235</v>
      </c>
      <c r="H58" s="41" t="s">
        <v>12</v>
      </c>
      <c r="I58" s="8" t="s">
        <v>15</v>
      </c>
      <c r="J58" s="8" t="s">
        <v>15</v>
      </c>
    </row>
    <row r="59" spans="2:10" x14ac:dyDescent="0.25">
      <c r="B59" s="9" t="s">
        <v>103</v>
      </c>
      <c r="C59" s="28" t="s">
        <v>104</v>
      </c>
      <c r="D59" s="22">
        <v>0</v>
      </c>
      <c r="E59" s="22">
        <v>0.13</v>
      </c>
      <c r="F59" s="22">
        <f t="shared" si="0"/>
        <v>0.13</v>
      </c>
      <c r="G59" s="23">
        <v>546</v>
      </c>
      <c r="H59" s="29" t="s">
        <v>12</v>
      </c>
      <c r="I59" s="8" t="s">
        <v>13</v>
      </c>
      <c r="J59" s="8" t="s">
        <v>13</v>
      </c>
    </row>
    <row r="60" spans="2:10" x14ac:dyDescent="0.25">
      <c r="B60" s="31" t="s">
        <v>105</v>
      </c>
      <c r="C60" s="43" t="s">
        <v>106</v>
      </c>
      <c r="D60" s="39">
        <v>0</v>
      </c>
      <c r="E60" s="39">
        <v>1.2E-2</v>
      </c>
      <c r="F60" s="39">
        <f t="shared" si="0"/>
        <v>1.2E-2</v>
      </c>
      <c r="G60" s="40">
        <v>62</v>
      </c>
      <c r="H60" s="41" t="s">
        <v>16</v>
      </c>
      <c r="I60" s="8" t="s">
        <v>17</v>
      </c>
      <c r="J60" s="8" t="s">
        <v>17</v>
      </c>
    </row>
    <row r="61" spans="2:10" x14ac:dyDescent="0.25">
      <c r="B61" s="24"/>
      <c r="C61" s="24"/>
      <c r="D61" s="22">
        <v>1.2E-2</v>
      </c>
      <c r="E61" s="22">
        <v>0.105</v>
      </c>
      <c r="F61" s="22">
        <f t="shared" si="0"/>
        <v>9.2999999999999999E-2</v>
      </c>
      <c r="G61" s="23">
        <v>484</v>
      </c>
      <c r="H61" s="29" t="s">
        <v>20</v>
      </c>
      <c r="I61" s="8" t="s">
        <v>17</v>
      </c>
      <c r="J61" s="8" t="s">
        <v>17</v>
      </c>
    </row>
    <row r="62" spans="2:10" x14ac:dyDescent="0.25">
      <c r="B62" s="26"/>
      <c r="C62" s="26"/>
      <c r="D62" s="22">
        <v>0.105</v>
      </c>
      <c r="E62" s="22">
        <v>0.14699999999999999</v>
      </c>
      <c r="F62" s="22">
        <f t="shared" si="0"/>
        <v>4.1999999999999996E-2</v>
      </c>
      <c r="G62" s="23">
        <v>218</v>
      </c>
      <c r="H62" s="29" t="s">
        <v>12</v>
      </c>
      <c r="I62" s="8" t="s">
        <v>17</v>
      </c>
      <c r="J62" s="8" t="s">
        <v>17</v>
      </c>
    </row>
    <row r="63" spans="2:10" x14ac:dyDescent="0.25">
      <c r="B63" s="31" t="s">
        <v>107</v>
      </c>
      <c r="C63" s="32" t="s">
        <v>108</v>
      </c>
      <c r="D63" s="44">
        <v>0</v>
      </c>
      <c r="E63" s="44">
        <v>0.49399999999999999</v>
      </c>
      <c r="F63" s="44">
        <f t="shared" si="0"/>
        <v>0.49399999999999999</v>
      </c>
      <c r="G63" s="45">
        <v>2223</v>
      </c>
      <c r="H63" s="46" t="s">
        <v>16</v>
      </c>
      <c r="I63" s="8" t="s">
        <v>13</v>
      </c>
      <c r="J63" s="8" t="s">
        <v>13</v>
      </c>
    </row>
    <row r="64" spans="2:10" x14ac:dyDescent="0.25">
      <c r="B64" s="26"/>
      <c r="C64" s="33"/>
      <c r="D64" s="47">
        <v>0.49399999999999999</v>
      </c>
      <c r="E64" s="47">
        <v>0.83499999999999996</v>
      </c>
      <c r="F64" s="47">
        <f t="shared" si="0"/>
        <v>0.34099999999999997</v>
      </c>
      <c r="G64" s="48">
        <v>1314</v>
      </c>
      <c r="H64" s="49" t="s">
        <v>12</v>
      </c>
      <c r="I64" s="8" t="s">
        <v>17</v>
      </c>
      <c r="J64" s="8" t="s">
        <v>17</v>
      </c>
    </row>
    <row r="65" spans="2:10" x14ac:dyDescent="0.25">
      <c r="B65" s="62"/>
      <c r="C65" s="38" t="s">
        <v>32</v>
      </c>
      <c r="D65" s="39">
        <v>0</v>
      </c>
      <c r="E65" s="39">
        <v>0.54500000000000004</v>
      </c>
      <c r="F65" s="39">
        <f t="shared" si="0"/>
        <v>0.54500000000000004</v>
      </c>
      <c r="G65" s="40">
        <v>2180</v>
      </c>
      <c r="H65" s="41" t="s">
        <v>12</v>
      </c>
      <c r="I65" s="8" t="s">
        <v>15</v>
      </c>
      <c r="J65" s="8" t="s">
        <v>15</v>
      </c>
    </row>
    <row r="66" spans="2:10" x14ac:dyDescent="0.25">
      <c r="B66" s="9" t="s">
        <v>109</v>
      </c>
      <c r="C66" s="28" t="s">
        <v>110</v>
      </c>
      <c r="D66" s="22">
        <v>0</v>
      </c>
      <c r="E66" s="22">
        <v>5.8000000000000003E-2</v>
      </c>
      <c r="F66" s="22">
        <f>E66-D66</f>
        <v>5.8000000000000003E-2</v>
      </c>
      <c r="G66" s="23">
        <v>357</v>
      </c>
      <c r="H66" s="29" t="s">
        <v>16</v>
      </c>
      <c r="I66" s="8" t="s">
        <v>17</v>
      </c>
      <c r="J66" s="8" t="s">
        <v>17</v>
      </c>
    </row>
    <row r="67" spans="2:10" x14ac:dyDescent="0.25">
      <c r="B67" s="9" t="s">
        <v>111</v>
      </c>
      <c r="C67" s="38" t="s">
        <v>33</v>
      </c>
      <c r="D67" s="39">
        <v>0</v>
      </c>
      <c r="E67" s="39">
        <v>0.185</v>
      </c>
      <c r="F67" s="39">
        <f>E67-D67</f>
        <v>0.185</v>
      </c>
      <c r="G67" s="40">
        <v>1018</v>
      </c>
      <c r="H67" s="41" t="s">
        <v>12</v>
      </c>
      <c r="I67" s="8" t="s">
        <v>15</v>
      </c>
      <c r="J67" s="8" t="s">
        <v>15</v>
      </c>
    </row>
    <row r="68" spans="2:10" x14ac:dyDescent="0.25">
      <c r="B68" s="30" t="s">
        <v>112</v>
      </c>
      <c r="C68" s="28" t="s">
        <v>113</v>
      </c>
      <c r="D68" s="22">
        <v>0</v>
      </c>
      <c r="E68" s="22">
        <v>0.53</v>
      </c>
      <c r="F68" s="22">
        <f>E68-D68</f>
        <v>0.53</v>
      </c>
      <c r="G68" s="23">
        <v>3551</v>
      </c>
      <c r="H68" s="29" t="s">
        <v>16</v>
      </c>
      <c r="I68" s="8" t="s">
        <v>18</v>
      </c>
      <c r="J68" s="8" t="s">
        <v>19</v>
      </c>
    </row>
    <row r="70" spans="2:10" x14ac:dyDescent="0.25">
      <c r="B70" s="10" t="s">
        <v>114</v>
      </c>
      <c r="C70" s="11"/>
      <c r="D70" s="11"/>
      <c r="E70" s="12"/>
      <c r="F70" s="13">
        <f>SUM(F9:F68)</f>
        <v>18.645000000000003</v>
      </c>
      <c r="G70" s="63">
        <f>SUM(G9:G68)</f>
        <v>93252</v>
      </c>
    </row>
    <row r="71" spans="2:10" x14ac:dyDescent="0.25">
      <c r="B71" s="14" t="s">
        <v>34</v>
      </c>
      <c r="C71" s="15"/>
      <c r="D71" s="16"/>
      <c r="E71" s="16"/>
      <c r="F71" s="17">
        <f>SUMIF(H9:H68,"melnais",F9:F68)+SUMIF(H12:H68,"virsmas aps.",F12:F68)</f>
        <v>8.3399999999999981</v>
      </c>
      <c r="G71" s="64">
        <f>SUMIF(H9:H68,"melnais",G9:G68)+SUMIF(H12:H68,"virsmas aps.",G12:G68)</f>
        <v>49382</v>
      </c>
      <c r="J71" s="18"/>
    </row>
    <row r="72" spans="2:10" x14ac:dyDescent="0.25">
      <c r="B72" s="14" t="s">
        <v>35</v>
      </c>
      <c r="C72" s="15"/>
      <c r="D72" s="15"/>
      <c r="E72" s="16"/>
      <c r="F72" s="65">
        <f>SUMIF(H9:H68,"bruģis",F9:F68)</f>
        <v>9.2999999999999999E-2</v>
      </c>
      <c r="G72" s="64">
        <f>SUMIF(H9:H68,"bruģis",G9:G68)</f>
        <v>484</v>
      </c>
    </row>
    <row r="73" spans="2:10" x14ac:dyDescent="0.25">
      <c r="B73" s="14" t="s">
        <v>36</v>
      </c>
      <c r="C73" s="15"/>
      <c r="D73" s="15"/>
      <c r="E73" s="16"/>
      <c r="F73" s="17">
        <f>SUMIF(H9:H68,"grants",F9:F68)</f>
        <v>8.9160000000000004</v>
      </c>
      <c r="G73" s="64">
        <f>SUMIF(H9:H68,"grants",G9:G68)</f>
        <v>39000</v>
      </c>
    </row>
    <row r="74" spans="2:10" x14ac:dyDescent="0.25">
      <c r="B74" s="14" t="s">
        <v>37</v>
      </c>
      <c r="C74" s="15"/>
      <c r="D74" s="15"/>
      <c r="E74" s="16"/>
      <c r="F74" s="17">
        <f>SUMIF(H9:H68,"bez seguma",F9:F68)</f>
        <v>1.2959999999999998</v>
      </c>
      <c r="G74" s="64">
        <f>SUMIF(H9:H68,"bez seguma",G9:G68)</f>
        <v>4386</v>
      </c>
    </row>
  </sheetData>
  <mergeCells count="30">
    <mergeCell ref="C60:C62"/>
    <mergeCell ref="B63:B64"/>
    <mergeCell ref="C63:C64"/>
    <mergeCell ref="B37:B40"/>
    <mergeCell ref="B46:B48"/>
    <mergeCell ref="B49:B50"/>
    <mergeCell ref="B52:B53"/>
    <mergeCell ref="B54:B55"/>
    <mergeCell ref="B60:B62"/>
    <mergeCell ref="B18:B20"/>
    <mergeCell ref="C18:C20"/>
    <mergeCell ref="B27:B28"/>
    <mergeCell ref="C27:C28"/>
    <mergeCell ref="B33:B34"/>
    <mergeCell ref="C33:C34"/>
    <mergeCell ref="G6:G7"/>
    <mergeCell ref="H6:H7"/>
    <mergeCell ref="B9:B11"/>
    <mergeCell ref="C9:C11"/>
    <mergeCell ref="B14:B15"/>
    <mergeCell ref="C14:C15"/>
    <mergeCell ref="B2:J2"/>
    <mergeCell ref="B4:B7"/>
    <mergeCell ref="C4:C7"/>
    <mergeCell ref="D4:H4"/>
    <mergeCell ref="I4:I7"/>
    <mergeCell ref="J4:J7"/>
    <mergeCell ref="D5:H5"/>
    <mergeCell ref="D6:E6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Grauziņš</dc:creator>
  <cp:lastModifiedBy>Jānis Grauziņš</cp:lastModifiedBy>
  <dcterms:created xsi:type="dcterms:W3CDTF">2026-03-17T08:57:20Z</dcterms:created>
  <dcterms:modified xsi:type="dcterms:W3CDTF">2026-03-17T08:58:53Z</dcterms:modified>
</cp:coreProperties>
</file>