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ekabpilslv-my.sharepoint.com/personal/janis_grauzins_jekabpils_lv/Documents/Documents/Celu uzturesanas klases/2025/"/>
    </mc:Choice>
  </mc:AlternateContent>
  <xr:revisionPtr revIDLastSave="0" documentId="8_{CB65D208-0039-42B4-B70B-58F517F2DA99}" xr6:coauthVersionLast="47" xr6:coauthVersionMax="47" xr10:uidLastSave="{00000000-0000-0000-0000-000000000000}"/>
  <bookViews>
    <workbookView xWindow="-120" yWindow="-120" windowWidth="29040" windowHeight="15720" xr2:uid="{636F5EC1-2B81-43EC-8D4E-41E07281EB15}"/>
  </bookViews>
  <sheets>
    <sheet name="Lap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6" i="1"/>
  <c r="F63" i="1"/>
  <c r="F62" i="1"/>
  <c r="F61" i="1"/>
  <c r="D60" i="1"/>
  <c r="F60" i="1" s="1"/>
  <c r="F59" i="1"/>
  <c r="F58" i="1"/>
  <c r="D57" i="1"/>
  <c r="F57" i="1" s="1"/>
  <c r="F56" i="1"/>
  <c r="F55" i="1"/>
  <c r="D54" i="1"/>
  <c r="F54" i="1" s="1"/>
  <c r="F53" i="1"/>
  <c r="F52" i="1"/>
  <c r="D51" i="1"/>
  <c r="F51" i="1" s="1"/>
  <c r="D50" i="1"/>
  <c r="F50" i="1" s="1"/>
  <c r="F49" i="1"/>
  <c r="F48" i="1"/>
  <c r="F47" i="1"/>
  <c r="D46" i="1"/>
  <c r="F46" i="1" s="1"/>
  <c r="F45" i="1"/>
  <c r="D44" i="1"/>
  <c r="F44" i="1" s="1"/>
  <c r="D43" i="1"/>
  <c r="F43" i="1" s="1"/>
  <c r="D42" i="1"/>
  <c r="F42" i="1" s="1"/>
  <c r="F41" i="1"/>
  <c r="F40" i="1"/>
  <c r="F39" i="1"/>
  <c r="F38" i="1"/>
  <c r="F37" i="1"/>
  <c r="F36" i="1"/>
  <c r="D35" i="1"/>
  <c r="F35" i="1" s="1"/>
  <c r="F34" i="1"/>
  <c r="F69" i="1" s="1"/>
  <c r="D33" i="1"/>
  <c r="F33" i="1" s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D19" i="1"/>
  <c r="F19" i="1" s="1"/>
  <c r="F18" i="1"/>
  <c r="F17" i="1"/>
  <c r="F16" i="1"/>
  <c r="D15" i="1"/>
  <c r="F15" i="1" s="1"/>
  <c r="G15" i="1" s="1"/>
  <c r="G68" i="1" s="1"/>
  <c r="D14" i="1"/>
  <c r="F14" i="1" s="1"/>
  <c r="F13" i="1"/>
  <c r="F12" i="1"/>
  <c r="F11" i="1"/>
  <c r="F10" i="1"/>
  <c r="F9" i="1"/>
  <c r="F68" i="1" l="1"/>
  <c r="F65" i="1"/>
  <c r="G14" i="1"/>
  <c r="F67" i="1"/>
  <c r="F66" i="1"/>
  <c r="G65" i="1" l="1"/>
  <c r="G67" i="1"/>
</calcChain>
</file>

<file path=xl/sharedStrings.xml><?xml version="1.0" encoding="utf-8"?>
<sst xmlns="http://schemas.openxmlformats.org/spreadsheetml/2006/main" count="257" uniqueCount="101">
  <si>
    <t>Pašvaldības ceļa ID</t>
  </si>
  <si>
    <t>Ceļa nosaukums</t>
  </si>
  <si>
    <t>Ceļu raksturojošie parametri</t>
  </si>
  <si>
    <t xml:space="preserve">Uzturēšanas klase vasarā </t>
  </si>
  <si>
    <t>Uzturēšanas klase ziemā</t>
  </si>
  <si>
    <t>ceļš</t>
  </si>
  <si>
    <t>adrese (km)</t>
  </si>
  <si>
    <t>garums (km)</t>
  </si>
  <si>
    <t>brauktuves laukums (m2)</t>
  </si>
  <si>
    <t>seguma veids</t>
  </si>
  <si>
    <t>no</t>
  </si>
  <si>
    <t>līdz</t>
  </si>
  <si>
    <t>grants</t>
  </si>
  <si>
    <t>C</t>
  </si>
  <si>
    <t>bez seguma</t>
  </si>
  <si>
    <t>D</t>
  </si>
  <si>
    <t>melnais</t>
  </si>
  <si>
    <t>B</t>
  </si>
  <si>
    <t>Bērzu iela</t>
  </si>
  <si>
    <t>A</t>
  </si>
  <si>
    <t>A1</t>
  </si>
  <si>
    <t>Ezera iela</t>
  </si>
  <si>
    <t>Jaunā iela</t>
  </si>
  <si>
    <t>Kalēju iela</t>
  </si>
  <si>
    <t>Kalna iela</t>
  </si>
  <si>
    <t>Krasta iela</t>
  </si>
  <si>
    <t>Lapu iela</t>
  </si>
  <si>
    <t>Lauku iela</t>
  </si>
  <si>
    <t>Miera iela</t>
  </si>
  <si>
    <t>Parka iela</t>
  </si>
  <si>
    <t>Robežu iela</t>
  </si>
  <si>
    <t>Sporta iela</t>
  </si>
  <si>
    <t>t.sk. ar melno segumu (t.sk. virsmas apstrāde)</t>
  </si>
  <si>
    <t>t.sk. ar bruģa segumu (t.sk. betona plātnes)</t>
  </si>
  <si>
    <t>t.sk. ar grants (šķembu) segumu</t>
  </si>
  <si>
    <t>t.sk. ar citu segumu (bez seguma)</t>
  </si>
  <si>
    <t>Ceļu uzturēšanas klases Viesītes pilsētā</t>
  </si>
  <si>
    <t>D100312100001</t>
  </si>
  <si>
    <t>A. Brodeles iela no Bērzu ielas uz strpceļu</t>
  </si>
  <si>
    <t xml:space="preserve">A. Brodeles iela no Brīvības ielas līdz Bērzu ielai </t>
  </si>
  <si>
    <t>D100312100002</t>
  </si>
  <si>
    <t>Amatnieku iela (tranzītiela)</t>
  </si>
  <si>
    <t>D100312100003</t>
  </si>
  <si>
    <t>D100312100004</t>
  </si>
  <si>
    <t>Biržu iela (tranzītiela)</t>
  </si>
  <si>
    <t>bruģakmens</t>
  </si>
  <si>
    <t>D100312100005</t>
  </si>
  <si>
    <t>Brīvības iela (tranzītiela)</t>
  </si>
  <si>
    <t>D100312100006</t>
  </si>
  <si>
    <t>Dārza iela no Pavasara ielas līdz Raiņa ielai</t>
  </si>
  <si>
    <t>Dārza iela no Smilšu ielas līdz Pavasara ielai</t>
  </si>
  <si>
    <t>D100312100007</t>
  </si>
  <si>
    <t>Dīķa iela</t>
  </si>
  <si>
    <t>D100312100008</t>
  </si>
  <si>
    <t>Dzelzceļnieku iela</t>
  </si>
  <si>
    <t>D100312100009</t>
  </si>
  <si>
    <t>Ērgļu iela</t>
  </si>
  <si>
    <t>D100312100010</t>
  </si>
  <si>
    <t>D100312100011</t>
  </si>
  <si>
    <t>D100312100012</t>
  </si>
  <si>
    <t>D100312100013</t>
  </si>
  <si>
    <t>D100312100014</t>
  </si>
  <si>
    <t>Kaļķu iela no A.Brodeles ielas līdz Raiņa ielai</t>
  </si>
  <si>
    <t>Kaļķu iela no A.Brodeles ielas līdz Robežu ielai</t>
  </si>
  <si>
    <t>D100312100015</t>
  </si>
  <si>
    <t>Kārļa iela</t>
  </si>
  <si>
    <t>D100312100016</t>
  </si>
  <si>
    <t>Kļavu iela</t>
  </si>
  <si>
    <t>D100312100017</t>
  </si>
  <si>
    <t>D100312100018</t>
  </si>
  <si>
    <t>D100312100019</t>
  </si>
  <si>
    <t>D100312100020</t>
  </si>
  <si>
    <t>Lejas iela</t>
  </si>
  <si>
    <t>D100312100021</t>
  </si>
  <si>
    <t>Mazezera iela</t>
  </si>
  <si>
    <t>D100312100022</t>
  </si>
  <si>
    <t>Meža iela (tranzītiela)</t>
  </si>
  <si>
    <t>D100312100023</t>
  </si>
  <si>
    <t>D100312100024</t>
  </si>
  <si>
    <t>P.Stradiņa iela no A.Brodeles ielas līdz Kalna ielai</t>
  </si>
  <si>
    <t>P.Stradiņa iela No kalna ielas līdz Robežu ielai</t>
  </si>
  <si>
    <t>D100312100025</t>
  </si>
  <si>
    <t>D100312100026</t>
  </si>
  <si>
    <t>Pavasara iela no Smilšu ielas līdz Dārza ielai</t>
  </si>
  <si>
    <t>Pavasara iela no Sporta ielas līdz Dārza ielai</t>
  </si>
  <si>
    <t>D100312100027</t>
  </si>
  <si>
    <t>Peldu iela</t>
  </si>
  <si>
    <t>D100312100028</t>
  </si>
  <si>
    <t>Raiņa iela (tranzītiela)</t>
  </si>
  <si>
    <t>D100312100029</t>
  </si>
  <si>
    <t>D100312100030</t>
  </si>
  <si>
    <t>Skolas iela</t>
  </si>
  <si>
    <t>D100312100031</t>
  </si>
  <si>
    <t>D100312100032</t>
  </si>
  <si>
    <t>D100312100033</t>
  </si>
  <si>
    <t>Vaļņu iela</t>
  </si>
  <si>
    <t>D100312100034</t>
  </si>
  <si>
    <t>Zaļā iela</t>
  </si>
  <si>
    <t>Kopā Viesītes ielas</t>
  </si>
  <si>
    <t>Smilšu iela no Meža ielas līdz Sporta ielai (tranzītiela)</t>
  </si>
  <si>
    <t>Smilšu iela no Raiņa ielas līdz Meža ielai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</si>
</sst>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9" x14ac:knownFonts="1">
    <font>
      <sz val="11"/>
      <color theme="1"/>
      <name val="Aptos Narrow"/>
      <family val="2"/>
      <charset val="186"/>
      <scheme val="minor"/>
    </font>
    <font>
      <b/>
      <sz val="16"/>
      <name val="Arial"/>
      <family val="2"/>
      <charset val="186"/>
    </font>
    <font>
      <b/>
      <sz val="16"/>
      <color theme="1"/>
      <name val="Aptos Narrow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  <font>
      <i/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vertical="center"/>
    </xf>
    <xf numFmtId="165" fontId="4" fillId="0" borderId="2" xfId="1" applyNumberFormat="1" applyFont="1" applyBorder="1" applyAlignment="1">
      <alignment horizontal="center"/>
    </xf>
    <xf numFmtId="0" fontId="3" fillId="0" borderId="13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2" xfId="1" applyFont="1" applyBorder="1" applyAlignment="1">
      <alignment vertical="center"/>
    </xf>
    <xf numFmtId="164" fontId="3" fillId="0" borderId="2" xfId="1" applyNumberFormat="1" applyFont="1" applyBorder="1" applyAlignment="1">
      <alignment horizontal="center"/>
    </xf>
    <xf numFmtId="1" fontId="3" fillId="0" borderId="0" xfId="1" applyNumberFormat="1" applyFont="1" applyAlignment="1">
      <alignment horizontal="center"/>
    </xf>
    <xf numFmtId="0" fontId="3" fillId="0" borderId="0" xfId="1" applyFont="1"/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0" borderId="9" xfId="0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</cellXfs>
  <cellStyles count="2">
    <cellStyle name="Parasts" xfId="0" builtinId="0"/>
    <cellStyle name="Parasts 2" xfId="1" xr:uid="{89E3DE91-F8A7-4F2A-A66E-0E8265267F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A44D5-DBE1-44D2-8DC6-53F5B5E6D31B}">
  <dimension ref="B2:J69"/>
  <sheetViews>
    <sheetView tabSelected="1" workbookViewId="0">
      <selection activeCell="M70" sqref="M70"/>
    </sheetView>
  </sheetViews>
  <sheetFormatPr defaultRowHeight="15" x14ac:dyDescent="0.25"/>
  <cols>
    <col min="1" max="1" width="4" customWidth="1"/>
    <col min="2" max="2" width="18.85546875" customWidth="1"/>
    <col min="3" max="3" width="41.85546875" customWidth="1"/>
    <col min="9" max="9" width="10.28515625" customWidth="1"/>
    <col min="10" max="10" width="10.42578125" customWidth="1"/>
  </cols>
  <sheetData>
    <row r="2" spans="2:10" s="19" customFormat="1" ht="21" x14ac:dyDescent="0.35">
      <c r="B2" s="1" t="s">
        <v>36</v>
      </c>
      <c r="C2" s="1"/>
      <c r="D2" s="1"/>
      <c r="E2" s="1"/>
      <c r="F2" s="1"/>
      <c r="G2" s="1"/>
      <c r="H2" s="1"/>
      <c r="I2" s="2"/>
      <c r="J2" s="2"/>
    </row>
    <row r="4" spans="2:10" ht="15" customHeight="1" x14ac:dyDescent="0.25">
      <c r="B4" s="3" t="s">
        <v>0</v>
      </c>
      <c r="C4" s="3" t="s">
        <v>1</v>
      </c>
      <c r="D4" s="4" t="s">
        <v>2</v>
      </c>
      <c r="E4" s="4"/>
      <c r="F4" s="4"/>
      <c r="G4" s="4"/>
      <c r="H4" s="4"/>
      <c r="I4" s="3" t="s">
        <v>3</v>
      </c>
      <c r="J4" s="3" t="s">
        <v>4</v>
      </c>
    </row>
    <row r="5" spans="2:10" x14ac:dyDescent="0.25">
      <c r="B5" s="3"/>
      <c r="C5" s="3"/>
      <c r="D5" s="3" t="s">
        <v>5</v>
      </c>
      <c r="E5" s="3"/>
      <c r="F5" s="3"/>
      <c r="G5" s="3"/>
      <c r="H5" s="3"/>
      <c r="I5" s="5"/>
      <c r="J5" s="5"/>
    </row>
    <row r="6" spans="2:10" x14ac:dyDescent="0.25">
      <c r="B6" s="3"/>
      <c r="C6" s="3"/>
      <c r="D6" s="3" t="s">
        <v>6</v>
      </c>
      <c r="E6" s="3"/>
      <c r="F6" s="3" t="s">
        <v>7</v>
      </c>
      <c r="G6" s="3" t="s">
        <v>8</v>
      </c>
      <c r="H6" s="3" t="s">
        <v>9</v>
      </c>
      <c r="I6" s="5"/>
      <c r="J6" s="5"/>
    </row>
    <row r="7" spans="2:10" ht="58.5" customHeight="1" x14ac:dyDescent="0.25">
      <c r="B7" s="3"/>
      <c r="C7" s="3"/>
      <c r="D7" s="6" t="s">
        <v>10</v>
      </c>
      <c r="E7" s="6" t="s">
        <v>11</v>
      </c>
      <c r="F7" s="3"/>
      <c r="G7" s="3"/>
      <c r="H7" s="3"/>
      <c r="I7" s="5"/>
      <c r="J7" s="5"/>
    </row>
    <row r="8" spans="2:10" x14ac:dyDescent="0.25"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20</v>
      </c>
      <c r="J8" s="7">
        <v>21</v>
      </c>
    </row>
    <row r="9" spans="2:10" x14ac:dyDescent="0.25">
      <c r="B9" s="23" t="s">
        <v>37</v>
      </c>
      <c r="C9" s="24" t="s">
        <v>38</v>
      </c>
      <c r="D9" s="25">
        <v>0</v>
      </c>
      <c r="E9" s="25">
        <v>0.45100000000000001</v>
      </c>
      <c r="F9" s="25">
        <f t="shared" ref="F9:F63" si="0">E9-D9</f>
        <v>0.45100000000000001</v>
      </c>
      <c r="G9" s="26">
        <v>2526</v>
      </c>
      <c r="H9" s="27" t="s">
        <v>16</v>
      </c>
      <c r="I9" s="8" t="s">
        <v>13</v>
      </c>
      <c r="J9" s="8" t="s">
        <v>13</v>
      </c>
    </row>
    <row r="10" spans="2:10" x14ac:dyDescent="0.25">
      <c r="B10" s="28"/>
      <c r="C10" s="29" t="s">
        <v>39</v>
      </c>
      <c r="D10" s="30">
        <v>0.45100000000000001</v>
      </c>
      <c r="E10" s="30">
        <v>1.268</v>
      </c>
      <c r="F10" s="30">
        <f t="shared" si="0"/>
        <v>0.81699999999999995</v>
      </c>
      <c r="G10" s="31">
        <v>4575</v>
      </c>
      <c r="H10" s="32" t="s">
        <v>12</v>
      </c>
      <c r="I10" s="8" t="s">
        <v>17</v>
      </c>
      <c r="J10" s="8" t="s">
        <v>17</v>
      </c>
    </row>
    <row r="11" spans="2:10" x14ac:dyDescent="0.25">
      <c r="B11" s="9" t="s">
        <v>40</v>
      </c>
      <c r="C11" s="33" t="s">
        <v>41</v>
      </c>
      <c r="D11" s="34">
        <v>0</v>
      </c>
      <c r="E11" s="34">
        <v>0.3</v>
      </c>
      <c r="F11" s="34">
        <f t="shared" si="0"/>
        <v>0.3</v>
      </c>
      <c r="G11" s="35">
        <v>1800</v>
      </c>
      <c r="H11" s="36" t="s">
        <v>16</v>
      </c>
      <c r="I11" s="8" t="s">
        <v>19</v>
      </c>
      <c r="J11" s="8" t="s">
        <v>20</v>
      </c>
    </row>
    <row r="12" spans="2:10" x14ac:dyDescent="0.25">
      <c r="B12" s="9" t="s">
        <v>42</v>
      </c>
      <c r="C12" s="37" t="s">
        <v>18</v>
      </c>
      <c r="D12" s="38">
        <v>0</v>
      </c>
      <c r="E12" s="38">
        <v>0.45300000000000001</v>
      </c>
      <c r="F12" s="38">
        <f t="shared" si="0"/>
        <v>0.45300000000000001</v>
      </c>
      <c r="G12" s="39">
        <v>2537</v>
      </c>
      <c r="H12" s="40" t="s">
        <v>12</v>
      </c>
      <c r="I12" s="8" t="s">
        <v>13</v>
      </c>
      <c r="J12" s="8" t="s">
        <v>13</v>
      </c>
    </row>
    <row r="13" spans="2:10" x14ac:dyDescent="0.25">
      <c r="B13" s="23" t="s">
        <v>43</v>
      </c>
      <c r="C13" s="41" t="s">
        <v>44</v>
      </c>
      <c r="D13" s="25">
        <v>0</v>
      </c>
      <c r="E13" s="25">
        <v>8.2000000000000003E-2</v>
      </c>
      <c r="F13" s="25">
        <f t="shared" si="0"/>
        <v>8.2000000000000003E-2</v>
      </c>
      <c r="G13" s="26">
        <v>2490</v>
      </c>
      <c r="H13" s="27" t="s">
        <v>16</v>
      </c>
      <c r="I13" s="8" t="s">
        <v>19</v>
      </c>
      <c r="J13" s="8" t="s">
        <v>20</v>
      </c>
    </row>
    <row r="14" spans="2:10" ht="22.5" x14ac:dyDescent="0.25">
      <c r="B14" s="42"/>
      <c r="C14" s="43"/>
      <c r="D14" s="44">
        <f>E13</f>
        <v>8.2000000000000003E-2</v>
      </c>
      <c r="E14" s="44">
        <v>0.58199999999999996</v>
      </c>
      <c r="F14" s="44">
        <f t="shared" si="0"/>
        <v>0.49999999999999994</v>
      </c>
      <c r="G14" s="45">
        <f>F14*5000</f>
        <v>2499.9999999999995</v>
      </c>
      <c r="H14" s="46" t="s">
        <v>45</v>
      </c>
      <c r="I14" s="8" t="s">
        <v>19</v>
      </c>
      <c r="J14" s="8" t="s">
        <v>20</v>
      </c>
    </row>
    <row r="15" spans="2:10" x14ac:dyDescent="0.25">
      <c r="B15" s="28"/>
      <c r="C15" s="47"/>
      <c r="D15" s="30">
        <f>E14</f>
        <v>0.58199999999999996</v>
      </c>
      <c r="E15" s="30">
        <v>0.61899999999999999</v>
      </c>
      <c r="F15" s="30">
        <f t="shared" si="0"/>
        <v>3.7000000000000033E-2</v>
      </c>
      <c r="G15" s="31">
        <f>F15*5000</f>
        <v>185.00000000000017</v>
      </c>
      <c r="H15" s="32" t="s">
        <v>12</v>
      </c>
      <c r="I15" s="8" t="s">
        <v>19</v>
      </c>
      <c r="J15" s="8" t="s">
        <v>20</v>
      </c>
    </row>
    <row r="16" spans="2:10" x14ac:dyDescent="0.25">
      <c r="B16" s="23" t="s">
        <v>46</v>
      </c>
      <c r="C16" s="48" t="s">
        <v>47</v>
      </c>
      <c r="D16" s="49">
        <v>0</v>
      </c>
      <c r="E16" s="49">
        <v>0.68700000000000006</v>
      </c>
      <c r="F16" s="49">
        <f t="shared" si="0"/>
        <v>0.68700000000000006</v>
      </c>
      <c r="G16" s="50">
        <v>5153</v>
      </c>
      <c r="H16" s="51" t="s">
        <v>16</v>
      </c>
      <c r="I16" s="8" t="s">
        <v>19</v>
      </c>
      <c r="J16" s="8" t="s">
        <v>20</v>
      </c>
    </row>
    <row r="17" spans="2:10" x14ac:dyDescent="0.25">
      <c r="B17" s="28"/>
      <c r="C17" s="52"/>
      <c r="D17" s="53">
        <v>0.68700000000000006</v>
      </c>
      <c r="E17" s="53">
        <v>0.86799999999999999</v>
      </c>
      <c r="F17" s="53">
        <f t="shared" si="0"/>
        <v>0.18099999999999994</v>
      </c>
      <c r="G17" s="54">
        <v>1448</v>
      </c>
      <c r="H17" s="55" t="s">
        <v>12</v>
      </c>
      <c r="I17" s="8" t="s">
        <v>19</v>
      </c>
      <c r="J17" s="8" t="s">
        <v>20</v>
      </c>
    </row>
    <row r="18" spans="2:10" x14ac:dyDescent="0.25">
      <c r="B18" s="23" t="s">
        <v>48</v>
      </c>
      <c r="C18" s="24" t="s">
        <v>49</v>
      </c>
      <c r="D18" s="25">
        <v>0</v>
      </c>
      <c r="E18" s="25">
        <v>0.16600000000000001</v>
      </c>
      <c r="F18" s="25">
        <f t="shared" si="0"/>
        <v>0.16600000000000001</v>
      </c>
      <c r="G18" s="26">
        <v>780</v>
      </c>
      <c r="H18" s="27" t="s">
        <v>12</v>
      </c>
      <c r="I18" s="8" t="s">
        <v>15</v>
      </c>
      <c r="J18" s="8" t="s">
        <v>15</v>
      </c>
    </row>
    <row r="19" spans="2:10" x14ac:dyDescent="0.25">
      <c r="B19" s="28"/>
      <c r="C19" s="29" t="s">
        <v>50</v>
      </c>
      <c r="D19" s="30">
        <f>E18</f>
        <v>0.16600000000000001</v>
      </c>
      <c r="E19" s="30">
        <v>0.375</v>
      </c>
      <c r="F19" s="30">
        <f t="shared" si="0"/>
        <v>0.20899999999999999</v>
      </c>
      <c r="G19" s="31">
        <v>982</v>
      </c>
      <c r="H19" s="32" t="s">
        <v>16</v>
      </c>
      <c r="I19" s="8" t="s">
        <v>13</v>
      </c>
      <c r="J19" s="8" t="s">
        <v>13</v>
      </c>
    </row>
    <row r="20" spans="2:10" x14ac:dyDescent="0.25">
      <c r="B20" s="9" t="s">
        <v>51</v>
      </c>
      <c r="C20" s="33" t="s">
        <v>52</v>
      </c>
      <c r="D20" s="34">
        <v>0</v>
      </c>
      <c r="E20" s="34">
        <v>0.17899999999999999</v>
      </c>
      <c r="F20" s="34">
        <f t="shared" si="0"/>
        <v>0.17899999999999999</v>
      </c>
      <c r="G20" s="35">
        <v>438</v>
      </c>
      <c r="H20" s="36" t="s">
        <v>12</v>
      </c>
      <c r="I20" s="8" t="s">
        <v>15</v>
      </c>
      <c r="J20" s="8" t="s">
        <v>15</v>
      </c>
    </row>
    <row r="21" spans="2:10" x14ac:dyDescent="0.25">
      <c r="B21" s="9" t="s">
        <v>53</v>
      </c>
      <c r="C21" s="37" t="s">
        <v>54</v>
      </c>
      <c r="D21" s="38">
        <v>0</v>
      </c>
      <c r="E21" s="38">
        <v>0.26500000000000001</v>
      </c>
      <c r="F21" s="38">
        <f t="shared" si="0"/>
        <v>0.26500000000000001</v>
      </c>
      <c r="G21" s="39">
        <v>795</v>
      </c>
      <c r="H21" s="40" t="s">
        <v>12</v>
      </c>
      <c r="I21" s="8" t="s">
        <v>15</v>
      </c>
      <c r="J21" s="8" t="s">
        <v>15</v>
      </c>
    </row>
    <row r="22" spans="2:10" x14ac:dyDescent="0.25">
      <c r="B22" s="9" t="s">
        <v>55</v>
      </c>
      <c r="C22" s="33" t="s">
        <v>56</v>
      </c>
      <c r="D22" s="34">
        <v>0</v>
      </c>
      <c r="E22" s="34">
        <v>0.20499999999999999</v>
      </c>
      <c r="F22" s="34">
        <f t="shared" si="0"/>
        <v>0.20499999999999999</v>
      </c>
      <c r="G22" s="35">
        <v>820</v>
      </c>
      <c r="H22" s="36" t="s">
        <v>12</v>
      </c>
      <c r="I22" s="8" t="s">
        <v>15</v>
      </c>
      <c r="J22" s="8" t="s">
        <v>15</v>
      </c>
    </row>
    <row r="23" spans="2:10" x14ac:dyDescent="0.25">
      <c r="B23" s="9" t="s">
        <v>57</v>
      </c>
      <c r="C23" s="37" t="s">
        <v>21</v>
      </c>
      <c r="D23" s="38">
        <v>0</v>
      </c>
      <c r="E23" s="38">
        <v>0.46</v>
      </c>
      <c r="F23" s="38">
        <f t="shared" si="0"/>
        <v>0.46</v>
      </c>
      <c r="G23" s="39">
        <v>1150</v>
      </c>
      <c r="H23" s="40" t="s">
        <v>12</v>
      </c>
      <c r="I23" s="8" t="s">
        <v>13</v>
      </c>
      <c r="J23" s="8" t="s">
        <v>13</v>
      </c>
    </row>
    <row r="24" spans="2:10" x14ac:dyDescent="0.25">
      <c r="B24" s="9" t="s">
        <v>58</v>
      </c>
      <c r="C24" s="33" t="s">
        <v>22</v>
      </c>
      <c r="D24" s="34">
        <v>0</v>
      </c>
      <c r="E24" s="34">
        <v>0.44</v>
      </c>
      <c r="F24" s="34">
        <f t="shared" si="0"/>
        <v>0.44</v>
      </c>
      <c r="G24" s="35">
        <v>1100</v>
      </c>
      <c r="H24" s="36" t="s">
        <v>12</v>
      </c>
      <c r="I24" s="8" t="s">
        <v>13</v>
      </c>
      <c r="J24" s="8" t="s">
        <v>13</v>
      </c>
    </row>
    <row r="25" spans="2:10" x14ac:dyDescent="0.25">
      <c r="B25" s="9" t="s">
        <v>59</v>
      </c>
      <c r="C25" s="37" t="s">
        <v>23</v>
      </c>
      <c r="D25" s="38">
        <v>0</v>
      </c>
      <c r="E25" s="38">
        <v>0.20799999999999999</v>
      </c>
      <c r="F25" s="38">
        <f t="shared" si="0"/>
        <v>0.20799999999999999</v>
      </c>
      <c r="G25" s="39">
        <v>832</v>
      </c>
      <c r="H25" s="40" t="s">
        <v>12</v>
      </c>
      <c r="I25" s="8" t="s">
        <v>13</v>
      </c>
      <c r="J25" s="8" t="s">
        <v>13</v>
      </c>
    </row>
    <row r="26" spans="2:10" x14ac:dyDescent="0.25">
      <c r="B26" s="9" t="s">
        <v>60</v>
      </c>
      <c r="C26" s="33" t="s">
        <v>24</v>
      </c>
      <c r="D26" s="34">
        <v>0</v>
      </c>
      <c r="E26" s="34">
        <v>0.33200000000000002</v>
      </c>
      <c r="F26" s="34">
        <f t="shared" si="0"/>
        <v>0.33200000000000002</v>
      </c>
      <c r="G26" s="35">
        <v>996</v>
      </c>
      <c r="H26" s="36" t="s">
        <v>12</v>
      </c>
      <c r="I26" s="8" t="s">
        <v>13</v>
      </c>
      <c r="J26" s="8" t="s">
        <v>13</v>
      </c>
    </row>
    <row r="27" spans="2:10" x14ac:dyDescent="0.25">
      <c r="B27" s="23" t="s">
        <v>61</v>
      </c>
      <c r="C27" s="24" t="s">
        <v>62</v>
      </c>
      <c r="D27" s="25">
        <v>0</v>
      </c>
      <c r="E27" s="25">
        <v>0.28699999999999998</v>
      </c>
      <c r="F27" s="25">
        <f t="shared" si="0"/>
        <v>0.28699999999999998</v>
      </c>
      <c r="G27" s="26">
        <v>1391</v>
      </c>
      <c r="H27" s="27" t="s">
        <v>16</v>
      </c>
      <c r="I27" s="8" t="s">
        <v>13</v>
      </c>
      <c r="J27" s="8" t="s">
        <v>13</v>
      </c>
    </row>
    <row r="28" spans="2:10" x14ac:dyDescent="0.25">
      <c r="B28" s="42"/>
      <c r="C28" s="56" t="s">
        <v>63</v>
      </c>
      <c r="D28" s="44">
        <v>0.28699999999999998</v>
      </c>
      <c r="E28" s="44">
        <v>0.83799999999999997</v>
      </c>
      <c r="F28" s="44">
        <f t="shared" si="0"/>
        <v>0.55099999999999993</v>
      </c>
      <c r="G28" s="45">
        <v>2610</v>
      </c>
      <c r="H28" s="46" t="s">
        <v>16</v>
      </c>
      <c r="I28" s="8" t="s">
        <v>17</v>
      </c>
      <c r="J28" s="8" t="s">
        <v>17</v>
      </c>
    </row>
    <row r="29" spans="2:10" x14ac:dyDescent="0.25">
      <c r="B29" s="28"/>
      <c r="C29" s="29"/>
      <c r="D29" s="30">
        <v>0.83799999999999997</v>
      </c>
      <c r="E29" s="30">
        <v>1.925</v>
      </c>
      <c r="F29" s="30">
        <f t="shared" si="0"/>
        <v>1.0870000000000002</v>
      </c>
      <c r="G29" s="31">
        <v>4895</v>
      </c>
      <c r="H29" s="32" t="s">
        <v>16</v>
      </c>
      <c r="I29" s="8" t="s">
        <v>17</v>
      </c>
      <c r="J29" s="8" t="s">
        <v>17</v>
      </c>
    </row>
    <row r="30" spans="2:10" x14ac:dyDescent="0.25">
      <c r="B30" s="9" t="s">
        <v>64</v>
      </c>
      <c r="C30" s="33" t="s">
        <v>65</v>
      </c>
      <c r="D30" s="34">
        <v>0</v>
      </c>
      <c r="E30" s="34">
        <v>0.15</v>
      </c>
      <c r="F30" s="34">
        <f t="shared" si="0"/>
        <v>0.15</v>
      </c>
      <c r="G30" s="35">
        <v>675</v>
      </c>
      <c r="H30" s="36" t="s">
        <v>16</v>
      </c>
      <c r="I30" s="8" t="s">
        <v>13</v>
      </c>
      <c r="J30" s="8" t="s">
        <v>13</v>
      </c>
    </row>
    <row r="31" spans="2:10" x14ac:dyDescent="0.25">
      <c r="B31" s="9" t="s">
        <v>66</v>
      </c>
      <c r="C31" s="37" t="s">
        <v>67</v>
      </c>
      <c r="D31" s="38">
        <v>0</v>
      </c>
      <c r="E31" s="38">
        <v>0.1</v>
      </c>
      <c r="F31" s="38">
        <f t="shared" si="0"/>
        <v>0.1</v>
      </c>
      <c r="G31" s="39">
        <v>270</v>
      </c>
      <c r="H31" s="40" t="s">
        <v>12</v>
      </c>
      <c r="I31" s="8" t="s">
        <v>15</v>
      </c>
      <c r="J31" s="8" t="s">
        <v>15</v>
      </c>
    </row>
    <row r="32" spans="2:10" x14ac:dyDescent="0.25">
      <c r="B32" s="20" t="s">
        <v>68</v>
      </c>
      <c r="C32" s="48" t="s">
        <v>25</v>
      </c>
      <c r="D32" s="49">
        <v>0</v>
      </c>
      <c r="E32" s="49">
        <v>0.17699999999999999</v>
      </c>
      <c r="F32" s="49">
        <f t="shared" si="0"/>
        <v>0.17699999999999999</v>
      </c>
      <c r="G32" s="50">
        <v>443</v>
      </c>
      <c r="H32" s="51" t="s">
        <v>12</v>
      </c>
      <c r="I32" s="8" t="s">
        <v>15</v>
      </c>
      <c r="J32" s="8" t="s">
        <v>15</v>
      </c>
    </row>
    <row r="33" spans="2:10" x14ac:dyDescent="0.25">
      <c r="B33" s="28"/>
      <c r="C33" s="52"/>
      <c r="D33" s="53">
        <f>E32</f>
        <v>0.17699999999999999</v>
      </c>
      <c r="E33" s="53">
        <v>0.39200000000000002</v>
      </c>
      <c r="F33" s="53">
        <f t="shared" si="0"/>
        <v>0.21500000000000002</v>
      </c>
      <c r="G33" s="54">
        <v>538</v>
      </c>
      <c r="H33" s="55" t="s">
        <v>12</v>
      </c>
      <c r="I33" s="8" t="s">
        <v>15</v>
      </c>
      <c r="J33" s="8" t="s">
        <v>15</v>
      </c>
    </row>
    <row r="34" spans="2:10" ht="22.5" x14ac:dyDescent="0.25">
      <c r="B34" s="20" t="s">
        <v>69</v>
      </c>
      <c r="C34" s="41" t="s">
        <v>26</v>
      </c>
      <c r="D34" s="25">
        <v>0</v>
      </c>
      <c r="E34" s="25">
        <v>0.114</v>
      </c>
      <c r="F34" s="25">
        <f t="shared" si="0"/>
        <v>0.114</v>
      </c>
      <c r="G34" s="26">
        <v>228</v>
      </c>
      <c r="H34" s="27" t="s">
        <v>14</v>
      </c>
      <c r="I34" s="8" t="s">
        <v>15</v>
      </c>
      <c r="J34" s="8" t="s">
        <v>15</v>
      </c>
    </row>
    <row r="35" spans="2:10" x14ac:dyDescent="0.25">
      <c r="B35" s="57"/>
      <c r="C35" s="47"/>
      <c r="D35" s="30">
        <f>E34</f>
        <v>0.114</v>
      </c>
      <c r="E35" s="30">
        <v>0.44900000000000001</v>
      </c>
      <c r="F35" s="30">
        <f t="shared" si="0"/>
        <v>0.33500000000000002</v>
      </c>
      <c r="G35" s="31">
        <v>670</v>
      </c>
      <c r="H35" s="32" t="s">
        <v>12</v>
      </c>
      <c r="I35" s="8" t="s">
        <v>13</v>
      </c>
      <c r="J35" s="8" t="s">
        <v>13</v>
      </c>
    </row>
    <row r="36" spans="2:10" x14ac:dyDescent="0.25">
      <c r="B36" s="9" t="s">
        <v>70</v>
      </c>
      <c r="C36" s="33" t="s">
        <v>27</v>
      </c>
      <c r="D36" s="34">
        <v>0</v>
      </c>
      <c r="E36" s="34">
        <v>0.125</v>
      </c>
      <c r="F36" s="34">
        <f t="shared" si="0"/>
        <v>0.125</v>
      </c>
      <c r="G36" s="35">
        <v>312</v>
      </c>
      <c r="H36" s="36" t="s">
        <v>12</v>
      </c>
      <c r="I36" s="8" t="s">
        <v>15</v>
      </c>
      <c r="J36" s="8" t="s">
        <v>15</v>
      </c>
    </row>
    <row r="37" spans="2:10" x14ac:dyDescent="0.25">
      <c r="B37" s="9" t="s">
        <v>71</v>
      </c>
      <c r="C37" s="37" t="s">
        <v>72</v>
      </c>
      <c r="D37" s="38">
        <v>0</v>
      </c>
      <c r="E37" s="38">
        <v>0.15</v>
      </c>
      <c r="F37" s="38">
        <f t="shared" si="0"/>
        <v>0.15</v>
      </c>
      <c r="G37" s="39">
        <v>300</v>
      </c>
      <c r="H37" s="40" t="s">
        <v>12</v>
      </c>
      <c r="I37" s="8" t="s">
        <v>15</v>
      </c>
      <c r="J37" s="8" t="s">
        <v>15</v>
      </c>
    </row>
    <row r="38" spans="2:10" x14ac:dyDescent="0.25">
      <c r="B38" s="9" t="s">
        <v>73</v>
      </c>
      <c r="C38" s="33" t="s">
        <v>74</v>
      </c>
      <c r="D38" s="34">
        <v>0</v>
      </c>
      <c r="E38" s="34">
        <v>0.14000000000000001</v>
      </c>
      <c r="F38" s="34">
        <f t="shared" si="0"/>
        <v>0.14000000000000001</v>
      </c>
      <c r="G38" s="35">
        <v>378</v>
      </c>
      <c r="H38" s="36" t="s">
        <v>12</v>
      </c>
      <c r="I38" s="8" t="s">
        <v>15</v>
      </c>
      <c r="J38" s="8" t="s">
        <v>15</v>
      </c>
    </row>
    <row r="39" spans="2:10" x14ac:dyDescent="0.25">
      <c r="B39" s="9" t="s">
        <v>75</v>
      </c>
      <c r="C39" s="37" t="s">
        <v>76</v>
      </c>
      <c r="D39" s="38">
        <v>0</v>
      </c>
      <c r="E39" s="38">
        <v>1.8</v>
      </c>
      <c r="F39" s="38">
        <f t="shared" si="0"/>
        <v>1.8</v>
      </c>
      <c r="G39" s="39">
        <v>14040</v>
      </c>
      <c r="H39" s="40" t="s">
        <v>16</v>
      </c>
      <c r="I39" s="8" t="s">
        <v>19</v>
      </c>
      <c r="J39" s="8" t="s">
        <v>20</v>
      </c>
    </row>
    <row r="40" spans="2:10" x14ac:dyDescent="0.25">
      <c r="B40" s="9" t="s">
        <v>77</v>
      </c>
      <c r="C40" s="33" t="s">
        <v>28</v>
      </c>
      <c r="D40" s="34">
        <v>0</v>
      </c>
      <c r="E40" s="34">
        <v>0.109</v>
      </c>
      <c r="F40" s="34">
        <f t="shared" si="0"/>
        <v>0.109</v>
      </c>
      <c r="G40" s="35">
        <v>436</v>
      </c>
      <c r="H40" s="36" t="s">
        <v>16</v>
      </c>
      <c r="I40" s="8" t="s">
        <v>17</v>
      </c>
      <c r="J40" s="8" t="s">
        <v>17</v>
      </c>
    </row>
    <row r="41" spans="2:10" x14ac:dyDescent="0.25">
      <c r="B41" s="23" t="s">
        <v>78</v>
      </c>
      <c r="C41" s="24" t="s">
        <v>79</v>
      </c>
      <c r="D41" s="25">
        <v>0</v>
      </c>
      <c r="E41" s="25">
        <v>0.94699999999999995</v>
      </c>
      <c r="F41" s="25">
        <f t="shared" si="0"/>
        <v>0.94699999999999995</v>
      </c>
      <c r="G41" s="26">
        <v>5682</v>
      </c>
      <c r="H41" s="27" t="s">
        <v>12</v>
      </c>
      <c r="I41" s="8" t="s">
        <v>17</v>
      </c>
      <c r="J41" s="8" t="s">
        <v>17</v>
      </c>
    </row>
    <row r="42" spans="2:10" x14ac:dyDescent="0.25">
      <c r="B42" s="42"/>
      <c r="C42" s="56"/>
      <c r="D42" s="44">
        <f>E41</f>
        <v>0.94699999999999995</v>
      </c>
      <c r="E42" s="44">
        <v>1.367</v>
      </c>
      <c r="F42" s="44">
        <f t="shared" si="0"/>
        <v>0.42000000000000004</v>
      </c>
      <c r="G42" s="45">
        <v>1890</v>
      </c>
      <c r="H42" s="46" t="s">
        <v>16</v>
      </c>
      <c r="I42" s="8" t="s">
        <v>17</v>
      </c>
      <c r="J42" s="8" t="s">
        <v>17</v>
      </c>
    </row>
    <row r="43" spans="2:10" x14ac:dyDescent="0.25">
      <c r="B43" s="42"/>
      <c r="C43" s="56" t="s">
        <v>80</v>
      </c>
      <c r="D43" s="44">
        <f>E42</f>
        <v>1.367</v>
      </c>
      <c r="E43" s="44">
        <v>1.4490000000000001</v>
      </c>
      <c r="F43" s="44">
        <f t="shared" si="0"/>
        <v>8.2000000000000073E-2</v>
      </c>
      <c r="G43" s="45">
        <v>656</v>
      </c>
      <c r="H43" s="46" t="s">
        <v>16</v>
      </c>
      <c r="I43" s="8" t="s">
        <v>13</v>
      </c>
      <c r="J43" s="8" t="s">
        <v>13</v>
      </c>
    </row>
    <row r="44" spans="2:10" x14ac:dyDescent="0.25">
      <c r="B44" s="28"/>
      <c r="C44" s="29"/>
      <c r="D44" s="30">
        <f>E43</f>
        <v>1.4490000000000001</v>
      </c>
      <c r="E44" s="30">
        <v>1.7390000000000001</v>
      </c>
      <c r="F44" s="30">
        <f t="shared" si="0"/>
        <v>0.29000000000000004</v>
      </c>
      <c r="G44" s="31">
        <v>1740</v>
      </c>
      <c r="H44" s="32" t="s">
        <v>16</v>
      </c>
      <c r="I44" s="8" t="s">
        <v>13</v>
      </c>
      <c r="J44" s="8" t="s">
        <v>13</v>
      </c>
    </row>
    <row r="45" spans="2:10" x14ac:dyDescent="0.25">
      <c r="B45" s="20" t="s">
        <v>81</v>
      </c>
      <c r="C45" s="48" t="s">
        <v>29</v>
      </c>
      <c r="D45" s="49">
        <v>0</v>
      </c>
      <c r="E45" s="49">
        <v>0.33</v>
      </c>
      <c r="F45" s="49">
        <f t="shared" si="0"/>
        <v>0.33</v>
      </c>
      <c r="G45" s="50">
        <v>990</v>
      </c>
      <c r="H45" s="51" t="s">
        <v>12</v>
      </c>
      <c r="I45" s="8" t="s">
        <v>15</v>
      </c>
      <c r="J45" s="8" t="s">
        <v>15</v>
      </c>
    </row>
    <row r="46" spans="2:10" x14ac:dyDescent="0.25">
      <c r="B46" s="28"/>
      <c r="C46" s="52"/>
      <c r="D46" s="53">
        <f>E45</f>
        <v>0.33</v>
      </c>
      <c r="E46" s="53">
        <v>0.45500000000000002</v>
      </c>
      <c r="F46" s="53">
        <f t="shared" si="0"/>
        <v>0.125</v>
      </c>
      <c r="G46" s="54">
        <v>375</v>
      </c>
      <c r="H46" s="55" t="s">
        <v>12</v>
      </c>
      <c r="I46" s="8" t="s">
        <v>15</v>
      </c>
      <c r="J46" s="8" t="s">
        <v>15</v>
      </c>
    </row>
    <row r="47" spans="2:10" x14ac:dyDescent="0.25">
      <c r="B47" s="20" t="s">
        <v>82</v>
      </c>
      <c r="C47" s="24" t="s">
        <v>83</v>
      </c>
      <c r="D47" s="25">
        <v>0</v>
      </c>
      <c r="E47" s="25">
        <v>0.13800000000000001</v>
      </c>
      <c r="F47" s="25">
        <f t="shared" si="0"/>
        <v>0.13800000000000001</v>
      </c>
      <c r="G47" s="26">
        <v>733</v>
      </c>
      <c r="H47" s="27" t="s">
        <v>16</v>
      </c>
      <c r="I47" s="8" t="s">
        <v>15</v>
      </c>
      <c r="J47" s="8" t="s">
        <v>15</v>
      </c>
    </row>
    <row r="48" spans="2:10" x14ac:dyDescent="0.25">
      <c r="B48" s="28"/>
      <c r="C48" s="29" t="s">
        <v>84</v>
      </c>
      <c r="D48" s="30">
        <v>0.13800000000000001</v>
      </c>
      <c r="E48" s="30">
        <v>0.34200000000000003</v>
      </c>
      <c r="F48" s="30">
        <f t="shared" si="0"/>
        <v>0.20400000000000001</v>
      </c>
      <c r="G48" s="31">
        <v>635</v>
      </c>
      <c r="H48" s="32" t="s">
        <v>16</v>
      </c>
      <c r="I48" s="8" t="s">
        <v>13</v>
      </c>
      <c r="J48" s="8" t="s">
        <v>13</v>
      </c>
    </row>
    <row r="49" spans="2:10" x14ac:dyDescent="0.25">
      <c r="B49" s="20" t="s">
        <v>85</v>
      </c>
      <c r="C49" s="48" t="s">
        <v>86</v>
      </c>
      <c r="D49" s="49">
        <v>0</v>
      </c>
      <c r="E49" s="49">
        <v>8.1000000000000003E-2</v>
      </c>
      <c r="F49" s="49">
        <f t="shared" si="0"/>
        <v>8.1000000000000003E-2</v>
      </c>
      <c r="G49" s="50">
        <v>243</v>
      </c>
      <c r="H49" s="51" t="s">
        <v>12</v>
      </c>
      <c r="I49" s="8" t="s">
        <v>13</v>
      </c>
      <c r="J49" s="8" t="s">
        <v>13</v>
      </c>
    </row>
    <row r="50" spans="2:10" x14ac:dyDescent="0.25">
      <c r="B50" s="42"/>
      <c r="C50" s="43"/>
      <c r="D50" s="44">
        <f>E49</f>
        <v>8.1000000000000003E-2</v>
      </c>
      <c r="E50" s="44">
        <v>0.17100000000000001</v>
      </c>
      <c r="F50" s="44">
        <f t="shared" si="0"/>
        <v>9.0000000000000011E-2</v>
      </c>
      <c r="G50" s="45">
        <v>405</v>
      </c>
      <c r="H50" s="46" t="s">
        <v>16</v>
      </c>
      <c r="I50" s="8" t="s">
        <v>13</v>
      </c>
      <c r="J50" s="8" t="s">
        <v>13</v>
      </c>
    </row>
    <row r="51" spans="2:10" x14ac:dyDescent="0.25">
      <c r="B51" s="28"/>
      <c r="C51" s="52"/>
      <c r="D51" s="53">
        <f>E50</f>
        <v>0.17100000000000001</v>
      </c>
      <c r="E51" s="53">
        <v>0.371</v>
      </c>
      <c r="F51" s="53">
        <f t="shared" si="0"/>
        <v>0.19999999999999998</v>
      </c>
      <c r="G51" s="54">
        <v>600</v>
      </c>
      <c r="H51" s="55" t="s">
        <v>12</v>
      </c>
      <c r="I51" s="8" t="s">
        <v>13</v>
      </c>
      <c r="J51" s="8" t="s">
        <v>13</v>
      </c>
    </row>
    <row r="52" spans="2:10" x14ac:dyDescent="0.25">
      <c r="B52" s="9" t="s">
        <v>87</v>
      </c>
      <c r="C52" s="37" t="s">
        <v>88</v>
      </c>
      <c r="D52" s="38">
        <v>0</v>
      </c>
      <c r="E52" s="38">
        <v>1.6240000000000001</v>
      </c>
      <c r="F52" s="38">
        <f t="shared" si="0"/>
        <v>1.6240000000000001</v>
      </c>
      <c r="G52" s="39">
        <v>11368</v>
      </c>
      <c r="H52" s="40" t="s">
        <v>16</v>
      </c>
      <c r="I52" s="8" t="s">
        <v>19</v>
      </c>
      <c r="J52" s="8" t="s">
        <v>20</v>
      </c>
    </row>
    <row r="53" spans="2:10" x14ac:dyDescent="0.25">
      <c r="B53" s="20" t="s">
        <v>89</v>
      </c>
      <c r="C53" s="48" t="s">
        <v>30</v>
      </c>
      <c r="D53" s="49">
        <v>0</v>
      </c>
      <c r="E53" s="49">
        <v>0.13200000000000001</v>
      </c>
      <c r="F53" s="49">
        <f t="shared" si="0"/>
        <v>0.13200000000000001</v>
      </c>
      <c r="G53" s="50">
        <v>264</v>
      </c>
      <c r="H53" s="51" t="s">
        <v>12</v>
      </c>
      <c r="I53" s="8" t="s">
        <v>19</v>
      </c>
      <c r="J53" s="8" t="s">
        <v>20</v>
      </c>
    </row>
    <row r="54" spans="2:10" x14ac:dyDescent="0.25">
      <c r="B54" s="28"/>
      <c r="C54" s="52"/>
      <c r="D54" s="53">
        <f>E53</f>
        <v>0.13200000000000001</v>
      </c>
      <c r="E54" s="53">
        <v>0.47399999999999998</v>
      </c>
      <c r="F54" s="53">
        <f t="shared" si="0"/>
        <v>0.34199999999999997</v>
      </c>
      <c r="G54" s="54">
        <v>2462</v>
      </c>
      <c r="H54" s="55" t="s">
        <v>16</v>
      </c>
      <c r="I54" s="8" t="s">
        <v>19</v>
      </c>
      <c r="J54" s="8" t="s">
        <v>20</v>
      </c>
    </row>
    <row r="55" spans="2:10" x14ac:dyDescent="0.25">
      <c r="B55" s="9" t="s">
        <v>90</v>
      </c>
      <c r="C55" s="37" t="s">
        <v>91</v>
      </c>
      <c r="D55" s="38">
        <v>0</v>
      </c>
      <c r="E55" s="38">
        <v>0.13</v>
      </c>
      <c r="F55" s="38">
        <f t="shared" si="0"/>
        <v>0.13</v>
      </c>
      <c r="G55" s="39">
        <v>520</v>
      </c>
      <c r="H55" s="40" t="s">
        <v>16</v>
      </c>
      <c r="I55" s="8" t="s">
        <v>13</v>
      </c>
      <c r="J55" s="8" t="s">
        <v>13</v>
      </c>
    </row>
    <row r="56" spans="2:10" s="64" customFormat="1" x14ac:dyDescent="0.25">
      <c r="B56" s="59" t="s">
        <v>92</v>
      </c>
      <c r="C56" s="73" t="s">
        <v>99</v>
      </c>
      <c r="D56" s="60">
        <v>0</v>
      </c>
      <c r="E56" s="60">
        <v>1.1060000000000001</v>
      </c>
      <c r="F56" s="60">
        <f t="shared" si="0"/>
        <v>1.1060000000000001</v>
      </c>
      <c r="G56" s="61">
        <v>4424</v>
      </c>
      <c r="H56" s="62" t="s">
        <v>16</v>
      </c>
      <c r="I56" s="63" t="s">
        <v>19</v>
      </c>
      <c r="J56" s="63" t="s">
        <v>20</v>
      </c>
    </row>
    <row r="57" spans="2:10" s="64" customFormat="1" x14ac:dyDescent="0.25">
      <c r="B57" s="65"/>
      <c r="C57" s="74" t="s">
        <v>100</v>
      </c>
      <c r="D57" s="66">
        <f>E56</f>
        <v>1.1060000000000001</v>
      </c>
      <c r="E57" s="66">
        <v>1.1819999999999999</v>
      </c>
      <c r="F57" s="66">
        <f>E57-D57</f>
        <v>7.5999999999999845E-2</v>
      </c>
      <c r="G57" s="67">
        <v>562</v>
      </c>
      <c r="H57" s="68" t="s">
        <v>12</v>
      </c>
      <c r="I57" s="63" t="s">
        <v>17</v>
      </c>
      <c r="J57" s="63" t="s">
        <v>17</v>
      </c>
    </row>
    <row r="58" spans="2:10" s="64" customFormat="1" x14ac:dyDescent="0.25">
      <c r="B58" s="69"/>
      <c r="C58" s="75"/>
      <c r="D58" s="70">
        <v>1.1819999999999999</v>
      </c>
      <c r="E58" s="70">
        <v>1.45</v>
      </c>
      <c r="F58" s="70">
        <f>E58-D58</f>
        <v>0.26800000000000002</v>
      </c>
      <c r="G58" s="71">
        <v>804</v>
      </c>
      <c r="H58" s="72" t="s">
        <v>12</v>
      </c>
      <c r="I58" s="63" t="s">
        <v>17</v>
      </c>
      <c r="J58" s="63" t="s">
        <v>17</v>
      </c>
    </row>
    <row r="59" spans="2:10" x14ac:dyDescent="0.25">
      <c r="B59" s="23" t="s">
        <v>93</v>
      </c>
      <c r="C59" s="41" t="s">
        <v>31</v>
      </c>
      <c r="D59" s="25">
        <v>0</v>
      </c>
      <c r="E59" s="25">
        <v>0.35199999999999998</v>
      </c>
      <c r="F59" s="25">
        <f t="shared" si="0"/>
        <v>0.35199999999999998</v>
      </c>
      <c r="G59" s="26">
        <v>1584</v>
      </c>
      <c r="H59" s="27" t="s">
        <v>16</v>
      </c>
      <c r="I59" s="8" t="s">
        <v>17</v>
      </c>
      <c r="J59" s="8" t="s">
        <v>17</v>
      </c>
    </row>
    <row r="60" spans="2:10" x14ac:dyDescent="0.25">
      <c r="B60" s="42"/>
      <c r="C60" s="43"/>
      <c r="D60" s="44">
        <f>E59</f>
        <v>0.35199999999999998</v>
      </c>
      <c r="E60" s="44">
        <v>0.51800000000000002</v>
      </c>
      <c r="F60" s="44">
        <f t="shared" si="0"/>
        <v>0.16600000000000004</v>
      </c>
      <c r="G60" s="45">
        <v>1084</v>
      </c>
      <c r="H60" s="46" t="s">
        <v>16</v>
      </c>
      <c r="I60" s="8" t="s">
        <v>17</v>
      </c>
      <c r="J60" s="8" t="s">
        <v>17</v>
      </c>
    </row>
    <row r="61" spans="2:10" x14ac:dyDescent="0.25">
      <c r="B61" s="28"/>
      <c r="C61" s="47"/>
      <c r="D61" s="30">
        <v>0.51800000000000002</v>
      </c>
      <c r="E61" s="30">
        <v>0.81599999999999995</v>
      </c>
      <c r="F61" s="30">
        <f t="shared" si="0"/>
        <v>0.29799999999999993</v>
      </c>
      <c r="G61" s="31">
        <v>635</v>
      </c>
      <c r="H61" s="32" t="s">
        <v>12</v>
      </c>
      <c r="I61" s="8" t="s">
        <v>13</v>
      </c>
      <c r="J61" s="8" t="s">
        <v>13</v>
      </c>
    </row>
    <row r="62" spans="2:10" x14ac:dyDescent="0.25">
      <c r="B62" s="9" t="s">
        <v>94</v>
      </c>
      <c r="C62" s="33" t="s">
        <v>95</v>
      </c>
      <c r="D62" s="34">
        <v>0</v>
      </c>
      <c r="E62" s="34">
        <v>0.26700000000000002</v>
      </c>
      <c r="F62" s="34">
        <f t="shared" si="0"/>
        <v>0.26700000000000002</v>
      </c>
      <c r="G62" s="35">
        <v>1335</v>
      </c>
      <c r="H62" s="36" t="s">
        <v>16</v>
      </c>
      <c r="I62" s="8" t="s">
        <v>13</v>
      </c>
      <c r="J62" s="8" t="s">
        <v>13</v>
      </c>
    </row>
    <row r="63" spans="2:10" x14ac:dyDescent="0.25">
      <c r="B63" s="21" t="s">
        <v>96</v>
      </c>
      <c r="C63" s="37" t="s">
        <v>97</v>
      </c>
      <c r="D63" s="38">
        <v>0</v>
      </c>
      <c r="E63" s="38">
        <v>0.33700000000000002</v>
      </c>
      <c r="F63" s="38">
        <f t="shared" si="0"/>
        <v>0.33700000000000002</v>
      </c>
      <c r="G63" s="39">
        <v>674</v>
      </c>
      <c r="H63" s="40" t="s">
        <v>12</v>
      </c>
      <c r="I63" s="8" t="s">
        <v>15</v>
      </c>
      <c r="J63" s="8" t="s">
        <v>15</v>
      </c>
    </row>
    <row r="65" spans="2:10" x14ac:dyDescent="0.25">
      <c r="B65" s="10" t="s">
        <v>98</v>
      </c>
      <c r="C65" s="11"/>
      <c r="D65" s="11"/>
      <c r="E65" s="12"/>
      <c r="F65" s="13">
        <f>SUM(F9:F63)</f>
        <v>19.317</v>
      </c>
      <c r="G65" s="22">
        <f>SUM(G9:G63)</f>
        <v>97958</v>
      </c>
    </row>
    <row r="66" spans="2:10" x14ac:dyDescent="0.25">
      <c r="B66" s="14" t="s">
        <v>32</v>
      </c>
      <c r="C66" s="15"/>
      <c r="D66" s="16"/>
      <c r="E66" s="16"/>
      <c r="F66" s="17">
        <f>SUMIF(H9:H63,"melnais",F9:F63)+SUMIF(H9:H63,"virsmas aps.",F9:F63)</f>
        <v>10.924000000000001</v>
      </c>
      <c r="G66" s="58">
        <f>SUMIF(H9:H63,"melnais",G9:G63)+SUMIF(H9:H63,"virsmas aps.",G9:G63)</f>
        <v>65834</v>
      </c>
      <c r="J66" s="18"/>
    </row>
    <row r="67" spans="2:10" x14ac:dyDescent="0.25">
      <c r="B67" s="14" t="s">
        <v>33</v>
      </c>
      <c r="C67" s="15"/>
      <c r="D67" s="15"/>
      <c r="E67" s="16"/>
      <c r="F67" s="17">
        <f>SUMIF(H9:H63,"bruģakmens",F9:F63)</f>
        <v>0.49999999999999994</v>
      </c>
      <c r="G67" s="58">
        <f>SUMIF(H9:H63,"bruģakmens",G9:G63)</f>
        <v>2499.9999999999995</v>
      </c>
    </row>
    <row r="68" spans="2:10" x14ac:dyDescent="0.25">
      <c r="B68" s="14" t="s">
        <v>34</v>
      </c>
      <c r="C68" s="15"/>
      <c r="D68" s="15"/>
      <c r="E68" s="16"/>
      <c r="F68" s="17">
        <f>SUMIF(H9:H63,"grants",F9:F63)</f>
        <v>7.778999999999999</v>
      </c>
      <c r="G68" s="58">
        <f>SUMIF(H9:H63,"grants",G9:G63)</f>
        <v>29396</v>
      </c>
    </row>
    <row r="69" spans="2:10" x14ac:dyDescent="0.25">
      <c r="B69" s="14" t="s">
        <v>35</v>
      </c>
      <c r="C69" s="15"/>
      <c r="D69" s="15"/>
      <c r="E69" s="16"/>
      <c r="F69" s="17">
        <f>SUMIF(H9:H63,"bez seguma",F9:F63)</f>
        <v>0.114</v>
      </c>
      <c r="G69" s="58">
        <f>SUMIF(H9:H63,"bez seguma",G9:G63)</f>
        <v>228</v>
      </c>
    </row>
  </sheetData>
  <mergeCells count="33">
    <mergeCell ref="B59:B61"/>
    <mergeCell ref="C59:C61"/>
    <mergeCell ref="B49:B51"/>
    <mergeCell ref="C49:C51"/>
    <mergeCell ref="B53:B54"/>
    <mergeCell ref="C53:C54"/>
    <mergeCell ref="B56:B58"/>
    <mergeCell ref="B34:B35"/>
    <mergeCell ref="C34:C35"/>
    <mergeCell ref="B41:B44"/>
    <mergeCell ref="B45:B46"/>
    <mergeCell ref="C45:C46"/>
    <mergeCell ref="B47:B48"/>
    <mergeCell ref="B16:B17"/>
    <mergeCell ref="C16:C17"/>
    <mergeCell ref="B18:B19"/>
    <mergeCell ref="B27:B29"/>
    <mergeCell ref="B32:B33"/>
    <mergeCell ref="C32:C33"/>
    <mergeCell ref="D6:E6"/>
    <mergeCell ref="F6:F7"/>
    <mergeCell ref="G6:G7"/>
    <mergeCell ref="H6:H7"/>
    <mergeCell ref="B9:B10"/>
    <mergeCell ref="B13:B15"/>
    <mergeCell ref="C13:C15"/>
    <mergeCell ref="B2:J2"/>
    <mergeCell ref="B4:B7"/>
    <mergeCell ref="C4:C7"/>
    <mergeCell ref="D4:H4"/>
    <mergeCell ref="I4:I7"/>
    <mergeCell ref="J4:J7"/>
    <mergeCell ref="D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Grauziņš</dc:creator>
  <cp:lastModifiedBy>Jānis Grauziņš</cp:lastModifiedBy>
  <dcterms:created xsi:type="dcterms:W3CDTF">2026-03-17T08:59:11Z</dcterms:created>
  <dcterms:modified xsi:type="dcterms:W3CDTF">2026-03-17T09:03:39Z</dcterms:modified>
</cp:coreProperties>
</file>