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ita\Desktop\IEPIRKUMI_2021\Cenu_aptaujas\23_Dunava_Daugavas_krasts\"/>
    </mc:Choice>
  </mc:AlternateContent>
  <xr:revisionPtr revIDLastSave="0" documentId="8_{A9067310-43D5-4CD1-848F-153B7B429E3A}" xr6:coauthVersionLast="47" xr6:coauthVersionMax="47" xr10:uidLastSave="{00000000-0000-0000-0000-000000000000}"/>
  <bookViews>
    <workbookView xWindow="-120" yWindow="-120" windowWidth="29040" windowHeight="15840" tabRatio="782" xr2:uid="{00000000-000D-0000-FFFF-FFFF00000000}"/>
  </bookViews>
  <sheets>
    <sheet name="LT-1 labiekārtojums" sheetId="82" r:id="rId1"/>
  </sheets>
  <definedNames>
    <definedName name="_xlnm.Print_Area" localSheetId="0">'LT-1 labiekārtojums'!$A$1:$P$47</definedName>
    <definedName name="_xlnm.Print_Titles" localSheetId="0">'LT-1 labiekārtojums'!$15:$16</definedName>
  </definedNames>
  <calcPr calcId="181029"/>
</workbook>
</file>

<file path=xl/calcChain.xml><?xml version="1.0" encoding="utf-8"?>
<calcChain xmlns="http://schemas.openxmlformats.org/spreadsheetml/2006/main">
  <c r="O31" i="82" l="1"/>
  <c r="M31" i="82"/>
  <c r="L31" i="82"/>
  <c r="N31" i="82"/>
  <c r="P31" i="82" l="1"/>
  <c r="P32" i="82" l="1"/>
  <c r="P33" i="82" l="1"/>
  <c r="P34" i="82" s="1"/>
  <c r="P35" i="82" s="1"/>
  <c r="P36" i="82" s="1"/>
  <c r="N11" i="82" s="1"/>
  <c r="O18" i="82" l="1"/>
  <c r="N18" i="82"/>
  <c r="L18" i="82"/>
  <c r="H18" i="82"/>
  <c r="K18" i="82" s="1"/>
  <c r="M18" i="82" l="1"/>
  <c r="P18" i="82" s="1"/>
</calcChain>
</file>

<file path=xl/sharedStrings.xml><?xml version="1.0" encoding="utf-8"?>
<sst xmlns="http://schemas.openxmlformats.org/spreadsheetml/2006/main" count="87" uniqueCount="70">
  <si>
    <t>Tāmes izmaksas:</t>
  </si>
  <si>
    <t>Nr.p.k.</t>
  </si>
  <si>
    <t>Kods</t>
  </si>
  <si>
    <t>Mērvienība</t>
  </si>
  <si>
    <t>Daudzums</t>
  </si>
  <si>
    <t>Vienības izmaksas</t>
  </si>
  <si>
    <t>Kopā uz visu apjomu</t>
  </si>
  <si>
    <t>Laika norma (c/h)</t>
  </si>
  <si>
    <t>darbietilpība (c/h)</t>
  </si>
  <si>
    <t>(paraksts un tā atšifrējums,datums)</t>
  </si>
  <si>
    <t>kopā</t>
  </si>
  <si>
    <t>1-1</t>
  </si>
  <si>
    <t>Eur</t>
  </si>
  <si>
    <t>PVN (21%)</t>
  </si>
  <si>
    <t>Pavisam kopā:</t>
  </si>
  <si>
    <r>
      <t>m</t>
    </r>
    <r>
      <rPr>
        <vertAlign val="superscript"/>
        <sz val="10"/>
        <rFont val="Arial"/>
        <family val="2"/>
        <charset val="186"/>
      </rPr>
      <t>3</t>
    </r>
  </si>
  <si>
    <t>kpl</t>
  </si>
  <si>
    <t>Būvdarbu nosaukums</t>
  </si>
  <si>
    <t xml:space="preserve">darba alga </t>
  </si>
  <si>
    <t>būvizstrādājumi</t>
  </si>
  <si>
    <t>mehānismi</t>
  </si>
  <si>
    <t>summa</t>
  </si>
  <si>
    <t>(būvdarbu veids vai konstruktīvā elementa nosaukums)</t>
  </si>
  <si>
    <t>Uzmērīšana un nospraušana</t>
  </si>
  <si>
    <t>Zemes darbi</t>
  </si>
  <si>
    <r>
      <t>m</t>
    </r>
    <r>
      <rPr>
        <vertAlign val="superscript"/>
        <sz val="10"/>
        <color indexed="8"/>
        <rFont val="Arial"/>
        <family val="2"/>
        <charset val="186"/>
      </rPr>
      <t>2</t>
    </r>
  </si>
  <si>
    <t>Labiekārtojums</t>
  </si>
  <si>
    <t>gb.</t>
  </si>
  <si>
    <t>Tiešās izmaksas kopā, t.sk. darba devēja sociālais nodoklis (23,59%)</t>
  </si>
  <si>
    <t>Sagatavošanas darbi</t>
  </si>
  <si>
    <t>35-00000</t>
  </si>
  <si>
    <t>Augu zemes noņemšana, Hvid=20cm,  un pārvietošana 10m attālumā</t>
  </si>
  <si>
    <t>Reljefa planēšana, veidojot horizontālu plakni</t>
  </si>
  <si>
    <t>Lapenes uzstādīšana (iepriekš izgatavota lapene 3,0x4,0m ar grīdu, ar galdu un diviem soliem, ar bitumena šindeļu jumta segumu)</t>
  </si>
  <si>
    <t>Esošā labiekārtojuma objekta -puķu laivas pārvietošana</t>
  </si>
  <si>
    <r>
      <t>Objekta nosaukums :</t>
    </r>
    <r>
      <rPr>
        <b/>
        <sz val="10"/>
        <rFont val="Arial"/>
        <family val="2"/>
        <charset val="186"/>
      </rPr>
      <t xml:space="preserve"> Daugavas krasta labiekārtošana īpašumā "Plostnieku akmens"</t>
    </r>
  </si>
  <si>
    <r>
      <t>Būves nosaukums :</t>
    </r>
    <r>
      <rPr>
        <b/>
        <sz val="10"/>
        <rFont val="Arial"/>
        <family val="2"/>
        <charset val="186"/>
      </rPr>
      <t xml:space="preserve">   Daugavas krasta labiekārtošana īpašumā "Plostnieku akmens"</t>
    </r>
  </si>
  <si>
    <r>
      <t xml:space="preserve">Objekta adrese : </t>
    </r>
    <r>
      <rPr>
        <b/>
        <sz val="10"/>
        <rFont val="Arial"/>
        <family val="2"/>
        <charset val="186"/>
      </rPr>
      <t>"Plostnieku akmens",Dunavas pag., Jēkabpils novads</t>
    </r>
  </si>
  <si>
    <t xml:space="preserve">Pasūtījuma Nr.: </t>
  </si>
  <si>
    <t>Tāme sastādīta 2021.gada tirgus cenās,pamatojoties uz  TS-L daļas rasējumiem.</t>
  </si>
  <si>
    <t>darba samaksas likme (euro/h)</t>
  </si>
  <si>
    <t>Zaļās zonas ierīkošana, izmantojot noņemto augu zemi (h=10cm) apsētu ar zālāja sēklām ieskaitot veltņošanu, t.sk. Darba zonas sakārtošana zem zālāja seguma</t>
  </si>
  <si>
    <t>31-00000</t>
  </si>
  <si>
    <r>
      <t xml:space="preserve">Stabveida pamatu betonēšana </t>
    </r>
    <r>
      <rPr>
        <sz val="10"/>
        <color indexed="8"/>
        <rFont val="Calibri"/>
        <family val="2"/>
        <charset val="186"/>
      </rPr>
      <t>Ø</t>
    </r>
    <r>
      <rPr>
        <sz val="10"/>
        <color indexed="8"/>
        <rFont val="Arial"/>
        <family val="2"/>
        <charset val="186"/>
      </rPr>
      <t>160mm, 12 gb.izmantojot roku darbu (betons C25/30, betonēšanas palīgmateriāli)</t>
    </r>
  </si>
  <si>
    <t>Stabveida pamatu bedru rakšana (urbšana) ar rokām, veidņu montāža Ø160mm, 12 gb</t>
  </si>
  <si>
    <t>22-00000</t>
  </si>
  <si>
    <t>Tāme sastādīta 2021. gada 10.augustā</t>
  </si>
  <si>
    <t>Hibrīdapgaismojuma laterna (masts 8m ar pamatni; vēja ģenerators 400W; solārais panelis 350-370W; paneļa stiprinājumi; solārais kontrolieris; akumulators 12V, 230Ah- 2gab; solārais kabelis 6mm; solārie DC automātslēdži 12A- 2gb.; akumulatoru kārba IP 65; LED gaismeklis 50W, 24VDC; hibrīda kontrolieris</t>
  </si>
  <si>
    <t xml:space="preserve">Hibrīdapgaismojuma laternas piegāde, uzstādīšana  </t>
  </si>
  <si>
    <t>Lokālā tāme</t>
  </si>
  <si>
    <t>Kopā:</t>
  </si>
  <si>
    <t>1-1-1</t>
  </si>
  <si>
    <t>1-2</t>
  </si>
  <si>
    <t>1-2-2</t>
  </si>
  <si>
    <t>1-2-3</t>
  </si>
  <si>
    <t>1-3</t>
  </si>
  <si>
    <t>1-3-4</t>
  </si>
  <si>
    <t>1-3-5</t>
  </si>
  <si>
    <t>1-3-6</t>
  </si>
  <si>
    <t>1-3-7</t>
  </si>
  <si>
    <t>1-3-8</t>
  </si>
  <si>
    <t>1-3-9</t>
  </si>
  <si>
    <t>1-3-10</t>
  </si>
  <si>
    <t xml:space="preserve"> Labiekārtošana</t>
  </si>
  <si>
    <t xml:space="preserve">Tāme sastādīta 2021. gada </t>
  </si>
  <si>
    <r>
      <t>Virsizdevumi (___%)</t>
    </r>
    <r>
      <rPr>
        <sz val="10"/>
        <rFont val="Arial"/>
        <family val="2"/>
        <charset val="186"/>
      </rPr>
      <t xml:space="preserve"> t.sk.darba aizsardzība </t>
    </r>
  </si>
  <si>
    <t>Peļņa (__%)</t>
  </si>
  <si>
    <t>Pārbaudīja _______________________________________________________________________________.2021.</t>
  </si>
  <si>
    <t>Sastādīja ________________________________________________________________________________.2021.</t>
  </si>
  <si>
    <t xml:space="preserve">Sertifikāta Nr.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</si>
</sst>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[$-426]General"/>
    <numFmt numFmtId="166" formatCode="_-* #,##0.00\ _L_s_-;\-* #,##0.00\ _L_s_-;_-* &quot;-&quot;??\ _L_s_-;_-@_-"/>
    <numFmt numFmtId="167" formatCode="_(* #,##0.00_);_(* \(#,##0.00\);_(* \-??_);_(@_)"/>
  </numFmts>
  <fonts count="22">
    <font>
      <sz val="11"/>
      <color indexed="8"/>
      <name val="Calibri"/>
      <family val="2"/>
      <charset val="186"/>
    </font>
    <font>
      <sz val="11"/>
      <color indexed="8"/>
      <name val="Calibri"/>
      <family val="2"/>
      <charset val="186"/>
    </font>
    <font>
      <b/>
      <sz val="10"/>
      <name val="Arial"/>
      <family val="2"/>
      <charset val="186"/>
    </font>
    <font>
      <sz val="10"/>
      <color indexed="8"/>
      <name val="Arial"/>
      <family val="2"/>
      <charset val="186"/>
    </font>
    <font>
      <sz val="10"/>
      <name val="Arial"/>
      <family val="2"/>
      <charset val="186"/>
    </font>
    <font>
      <sz val="10"/>
      <name val="Helv"/>
    </font>
    <font>
      <b/>
      <sz val="10"/>
      <color indexed="8"/>
      <name val="Arial"/>
      <family val="2"/>
      <charset val="186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186"/>
    </font>
    <font>
      <vertAlign val="superscript"/>
      <sz val="10"/>
      <name val="Arial"/>
      <family val="2"/>
      <charset val="186"/>
    </font>
    <font>
      <sz val="10"/>
      <color rgb="FF000000"/>
      <name val="Arial1"/>
    </font>
    <font>
      <sz val="11"/>
      <color indexed="8"/>
      <name val="Calibri"/>
      <family val="2"/>
      <charset val="204"/>
    </font>
    <font>
      <sz val="11"/>
      <color indexed="8"/>
      <name val="Arial"/>
      <family val="2"/>
      <charset val="186"/>
    </font>
    <font>
      <vertAlign val="superscript"/>
      <sz val="10"/>
      <color indexed="8"/>
      <name val="Arial"/>
      <family val="2"/>
      <charset val="186"/>
    </font>
    <font>
      <sz val="8"/>
      <name val="Calibri"/>
      <family val="2"/>
      <charset val="186"/>
    </font>
    <font>
      <sz val="10"/>
      <name val="Arial"/>
      <family val="2"/>
      <charset val="1"/>
    </font>
    <font>
      <sz val="10"/>
      <name val="Arial"/>
      <family val="2"/>
      <charset val="204"/>
    </font>
    <font>
      <sz val="10"/>
      <name val="Mangal"/>
      <family val="2"/>
      <charset val="186"/>
    </font>
    <font>
      <sz val="10"/>
      <color indexed="8"/>
      <name val="Arial1"/>
      <charset val="1"/>
    </font>
    <font>
      <sz val="10"/>
      <name val="LT Arial"/>
      <charset val="186"/>
    </font>
    <font>
      <sz val="11"/>
      <color rgb="FF000000"/>
      <name val="Calibri"/>
      <family val="2"/>
      <charset val="186"/>
    </font>
    <font>
      <sz val="10"/>
      <color indexed="8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4" fillId="0" borderId="0"/>
    <xf numFmtId="0" fontId="4" fillId="0" borderId="0">
      <alignment vertical="center" wrapText="1"/>
    </xf>
    <xf numFmtId="0" fontId="5" fillId="0" borderId="0"/>
    <xf numFmtId="0" fontId="1" fillId="0" borderId="0"/>
    <xf numFmtId="0" fontId="5" fillId="0" borderId="0"/>
    <xf numFmtId="0" fontId="7" fillId="0" borderId="0"/>
    <xf numFmtId="0" fontId="4" fillId="0" borderId="0"/>
    <xf numFmtId="164" fontId="4" fillId="0" borderId="0" applyFont="0" applyFill="0" applyBorder="0" applyAlignment="0" applyProtection="0"/>
    <xf numFmtId="165" fontId="10" fillId="0" borderId="0" applyBorder="0" applyProtection="0"/>
    <xf numFmtId="0" fontId="4" fillId="0" borderId="0"/>
    <xf numFmtId="0" fontId="11" fillId="0" borderId="0"/>
    <xf numFmtId="0" fontId="4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12" fillId="0" borderId="0"/>
    <xf numFmtId="0" fontId="4" fillId="0" borderId="0"/>
    <xf numFmtId="0" fontId="18" fillId="0" borderId="0" applyBorder="0" applyProtection="0"/>
    <xf numFmtId="0" fontId="16" fillId="0" borderId="0"/>
    <xf numFmtId="0" fontId="15" fillId="0" borderId="0"/>
    <xf numFmtId="167" fontId="17" fillId="0" borderId="0" applyFill="0" applyBorder="0" applyAlignment="0" applyProtection="0"/>
    <xf numFmtId="0" fontId="19" fillId="0" borderId="0"/>
    <xf numFmtId="0" fontId="20" fillId="0" borderId="0" applyNumberFormat="0" applyFont="0" applyBorder="0" applyProtection="0"/>
    <xf numFmtId="0" fontId="5" fillId="0" borderId="0"/>
  </cellStyleXfs>
  <cellXfs count="58">
    <xf numFmtId="0" fontId="0" fillId="0" borderId="0" xfId="0"/>
    <xf numFmtId="0" fontId="2" fillId="0" borderId="0" xfId="0" applyFont="1" applyFill="1" applyAlignment="1"/>
    <xf numFmtId="0" fontId="3" fillId="0" borderId="0" xfId="0" applyFont="1" applyFill="1"/>
    <xf numFmtId="0" fontId="4" fillId="0" borderId="0" xfId="0" applyFont="1" applyFill="1"/>
    <xf numFmtId="0" fontId="4" fillId="0" borderId="0" xfId="0" applyFont="1" applyFill="1" applyAlignment="1"/>
    <xf numFmtId="2" fontId="2" fillId="0" borderId="0" xfId="3" applyNumberFormat="1" applyFont="1" applyFill="1" applyAlignment="1">
      <alignment horizontal="center"/>
    </xf>
    <xf numFmtId="0" fontId="4" fillId="0" borderId="0" xfId="0" applyFont="1" applyFill="1" applyAlignment="1">
      <alignment horizontal="right"/>
    </xf>
    <xf numFmtId="0" fontId="4" fillId="0" borderId="0" xfId="3" applyFont="1" applyFill="1" applyAlignment="1">
      <alignment horizontal="center"/>
    </xf>
    <xf numFmtId="0" fontId="2" fillId="0" borderId="0" xfId="0" applyFont="1" applyFill="1"/>
    <xf numFmtId="0" fontId="4" fillId="0" borderId="0" xfId="3" applyFont="1" applyFill="1" applyBorder="1"/>
    <xf numFmtId="0" fontId="4" fillId="0" borderId="0" xfId="3" applyFont="1" applyFill="1"/>
    <xf numFmtId="0" fontId="3" fillId="0" borderId="0" xfId="0" applyFont="1" applyFill="1" applyAlignment="1">
      <alignment wrapText="1"/>
    </xf>
    <xf numFmtId="0" fontId="4" fillId="0" borderId="0" xfId="0" applyFont="1" applyFill="1" applyAlignment="1">
      <alignment wrapText="1"/>
    </xf>
    <xf numFmtId="0" fontId="3" fillId="0" borderId="0" xfId="0" applyFont="1" applyFill="1" applyAlignment="1">
      <alignment horizontal="center" wrapText="1"/>
    </xf>
    <xf numFmtId="0" fontId="4" fillId="0" borderId="0" xfId="3" applyFont="1" applyFill="1" applyAlignment="1">
      <alignment wrapText="1"/>
    </xf>
    <xf numFmtId="0" fontId="3" fillId="0" borderId="0" xfId="0" applyFont="1"/>
    <xf numFmtId="2" fontId="3" fillId="0" borderId="1" xfId="0" applyNumberFormat="1" applyFont="1" applyFill="1" applyBorder="1" applyAlignment="1">
      <alignment horizontal="center" wrapText="1"/>
    </xf>
    <xf numFmtId="0" fontId="8" fillId="0" borderId="1" xfId="0" applyFont="1" applyBorder="1"/>
    <xf numFmtId="0" fontId="3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textRotation="90"/>
    </xf>
    <xf numFmtId="0" fontId="2" fillId="0" borderId="1" xfId="0" applyFont="1" applyFill="1" applyBorder="1" applyAlignment="1">
      <alignment horizontal="center" textRotation="90" wrapText="1"/>
    </xf>
    <xf numFmtId="2" fontId="3" fillId="0" borderId="1" xfId="0" applyNumberFormat="1" applyFont="1" applyFill="1" applyBorder="1" applyAlignment="1">
      <alignment horizontal="center"/>
    </xf>
    <xf numFmtId="2" fontId="3" fillId="0" borderId="0" xfId="0" applyNumberFormat="1" applyFont="1" applyFill="1"/>
    <xf numFmtId="0" fontId="2" fillId="0" borderId="0" xfId="0" applyFont="1" applyFill="1" applyBorder="1" applyAlignment="1">
      <alignment horizontal="right"/>
    </xf>
    <xf numFmtId="4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3" applyFont="1" applyFill="1" applyBorder="1" applyAlignment="1">
      <alignment horizontal="center" wrapText="1"/>
    </xf>
    <xf numFmtId="0" fontId="6" fillId="0" borderId="1" xfId="6" applyFont="1" applyFill="1" applyBorder="1" applyAlignment="1">
      <alignment horizontal="center" vertical="center" wrapText="1" shrinkToFit="1"/>
    </xf>
    <xf numFmtId="0" fontId="3" fillId="0" borderId="1" xfId="3" applyFont="1" applyFill="1" applyBorder="1" applyAlignment="1">
      <alignment horizontal="center"/>
    </xf>
    <xf numFmtId="2" fontId="3" fillId="0" borderId="1" xfId="8" applyNumberFormat="1" applyFont="1" applyFill="1" applyBorder="1" applyAlignment="1">
      <alignment horizontal="center"/>
    </xf>
    <xf numFmtId="0" fontId="4" fillId="0" borderId="1" xfId="3" applyFont="1" applyFill="1" applyBorder="1" applyAlignment="1">
      <alignment horizontal="center" wrapText="1"/>
    </xf>
    <xf numFmtId="0" fontId="6" fillId="0" borderId="0" xfId="0" applyFont="1" applyFill="1"/>
    <xf numFmtId="0" fontId="3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6" fillId="0" borderId="1" xfId="0" applyFont="1" applyBorder="1"/>
    <xf numFmtId="2" fontId="3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0" xfId="0" applyNumberFormat="1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vertical="center" wrapText="1"/>
    </xf>
    <xf numFmtId="2" fontId="4" fillId="0" borderId="0" xfId="0" applyNumberFormat="1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 textRotation="90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wrapText="1"/>
    </xf>
    <xf numFmtId="0" fontId="6" fillId="0" borderId="1" xfId="0" applyFont="1" applyBorder="1" applyAlignment="1">
      <alignment horizontal="right"/>
    </xf>
    <xf numFmtId="0" fontId="3" fillId="0" borderId="0" xfId="0" applyFont="1" applyFill="1" applyAlignment="1">
      <alignment horizontal="left"/>
    </xf>
    <xf numFmtId="0" fontId="2" fillId="0" borderId="1" xfId="0" applyFont="1" applyBorder="1" applyAlignment="1">
      <alignment horizontal="right"/>
    </xf>
  </cellXfs>
  <cellStyles count="25">
    <cellStyle name="Comma 2" xfId="13" xr:uid="{00000000-0005-0000-0000-000000000000}"/>
    <cellStyle name="Comma 2 2" xfId="14" xr:uid="{00000000-0005-0000-0000-000001000000}"/>
    <cellStyle name="Comma 5" xfId="8" xr:uid="{00000000-0005-0000-0000-000002000000}"/>
    <cellStyle name="Comma 5 2" xfId="21" xr:uid="{00000000-0005-0000-0000-000003000000}"/>
    <cellStyle name="Excel Built-in Normal" xfId="9" xr:uid="{00000000-0005-0000-0000-000004000000}"/>
    <cellStyle name="Excel Built-in Normal 1" xfId="11" xr:uid="{00000000-0005-0000-0000-000005000000}"/>
    <cellStyle name="Excel Built-in Normal 3" xfId="18" xr:uid="{00000000-0005-0000-0000-000006000000}"/>
    <cellStyle name="Normal 2" xfId="1" xr:uid="{00000000-0005-0000-0000-000007000000}"/>
    <cellStyle name="Normal 2 2 2" xfId="10" xr:uid="{00000000-0005-0000-0000-000008000000}"/>
    <cellStyle name="Normal 3" xfId="12" xr:uid="{00000000-0005-0000-0000-000009000000}"/>
    <cellStyle name="Normal 4" xfId="16" xr:uid="{00000000-0005-0000-0000-00000A000000}"/>
    <cellStyle name="Normal 6" xfId="15" xr:uid="{00000000-0005-0000-0000-00000B000000}"/>
    <cellStyle name="Normal 9" xfId="2" xr:uid="{00000000-0005-0000-0000-00000C000000}"/>
    <cellStyle name="Normal_AET DPETR 13 obj julijs ligums 39" xfId="19" xr:uid="{00000000-0005-0000-0000-00000D000000}"/>
    <cellStyle name="Normal_Sheet2" xfId="6" xr:uid="{00000000-0005-0000-0000-00000E000000}"/>
    <cellStyle name="Normal_Tāme" xfId="3" xr:uid="{00000000-0005-0000-0000-00000F000000}"/>
    <cellStyle name="Parastais 2" xfId="4" xr:uid="{00000000-0005-0000-0000-000011000000}"/>
    <cellStyle name="Parastais 3" xfId="7" xr:uid="{00000000-0005-0000-0000-000012000000}"/>
    <cellStyle name="Parasts" xfId="0" builtinId="0"/>
    <cellStyle name="Parasts 2" xfId="22" xr:uid="{00000000-0005-0000-0000-000013000000}"/>
    <cellStyle name="Parasts 2 2" xfId="23" xr:uid="{00000000-0005-0000-0000-000014000000}"/>
    <cellStyle name="Parasts 3" xfId="17" xr:uid="{00000000-0005-0000-0000-000015000000}"/>
    <cellStyle name="Style 1" xfId="5" xr:uid="{00000000-0005-0000-0000-000016000000}"/>
    <cellStyle name="Style 1 2" xfId="20" xr:uid="{00000000-0005-0000-0000-000017000000}"/>
    <cellStyle name="Style 1 2 3" xfId="24" xr:uid="{00000000-0005-0000-0000-000018000000}"/>
  </cellStyles>
  <dxfs count="1">
    <dxf>
      <font>
        <b val="0"/>
        <condense val="0"/>
        <extend val="0"/>
        <sz val="11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0"/>
  <sheetViews>
    <sheetView showZeros="0" tabSelected="1" topLeftCell="A32" workbookViewId="0">
      <selection activeCell="F57" sqref="F57"/>
    </sheetView>
  </sheetViews>
  <sheetFormatPr defaultRowHeight="12.75"/>
  <cols>
    <col min="1" max="1" width="8.140625" style="2" bestFit="1" customWidth="1"/>
    <col min="2" max="2" width="8.5703125" style="2" bestFit="1" customWidth="1"/>
    <col min="3" max="3" width="37.140625" style="2" customWidth="1"/>
    <col min="4" max="4" width="5.140625" style="2" bestFit="1" customWidth="1"/>
    <col min="5" max="5" width="8.140625" style="2" bestFit="1" customWidth="1"/>
    <col min="6" max="6" width="6.5703125" style="2" bestFit="1" customWidth="1"/>
    <col min="7" max="7" width="5.7109375" style="2" bestFit="1" customWidth="1"/>
    <col min="8" max="8" width="7.5703125" style="2" bestFit="1" customWidth="1"/>
    <col min="9" max="9" width="8.5703125" style="2" bestFit="1" customWidth="1"/>
    <col min="10" max="10" width="7.85546875" style="2" customWidth="1"/>
    <col min="11" max="11" width="8.28515625" style="2" customWidth="1"/>
    <col min="12" max="12" width="8.5703125" style="2" bestFit="1" customWidth="1"/>
    <col min="13" max="14" width="9.5703125" style="2" bestFit="1" customWidth="1"/>
    <col min="15" max="15" width="8.5703125" style="2" bestFit="1" customWidth="1"/>
    <col min="16" max="16" width="10.5703125" style="2" bestFit="1" customWidth="1"/>
    <col min="17" max="16384" width="9.140625" style="15"/>
  </cols>
  <sheetData>
    <row r="1" spans="1:16" s="9" customFormat="1">
      <c r="B1" s="7"/>
      <c r="C1" s="14"/>
      <c r="D1" s="10"/>
      <c r="E1" s="10"/>
      <c r="F1" s="10"/>
      <c r="G1" s="10"/>
      <c r="H1" s="10"/>
      <c r="I1" s="10"/>
      <c r="J1" s="10"/>
      <c r="K1" s="10"/>
      <c r="L1" s="10"/>
    </row>
    <row r="2" spans="1:16" s="2" customFormat="1">
      <c r="A2" s="46" t="s">
        <v>49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1"/>
      <c r="N2" s="1"/>
      <c r="O2" s="1"/>
      <c r="P2" s="1"/>
    </row>
    <row r="3" spans="1:16" s="2" customFormat="1">
      <c r="C3" s="11"/>
    </row>
    <row r="4" spans="1:16" s="2" customFormat="1">
      <c r="A4" s="47" t="s">
        <v>63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</row>
    <row r="5" spans="1:16" s="2" customFormat="1">
      <c r="A5" s="48" t="s">
        <v>22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</row>
    <row r="6" spans="1:16" s="2" customFormat="1">
      <c r="C6" s="11"/>
    </row>
    <row r="7" spans="1:16" s="3" customFormat="1" ht="12.75" customHeight="1">
      <c r="C7" s="49" t="s">
        <v>35</v>
      </c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"/>
      <c r="P7" s="4"/>
    </row>
    <row r="8" spans="1:16" s="3" customFormat="1" ht="12.75" customHeight="1">
      <c r="C8" s="49" t="s">
        <v>36</v>
      </c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"/>
      <c r="P8" s="4"/>
    </row>
    <row r="9" spans="1:16" s="3" customFormat="1">
      <c r="C9" s="44" t="s">
        <v>37</v>
      </c>
      <c r="D9" s="45"/>
      <c r="E9" s="45"/>
      <c r="F9" s="45"/>
      <c r="G9" s="45"/>
      <c r="H9" s="45"/>
      <c r="I9" s="4"/>
      <c r="J9" s="4"/>
      <c r="K9" s="4"/>
      <c r="N9" s="5"/>
      <c r="O9" s="5"/>
    </row>
    <row r="10" spans="1:16" s="3" customFormat="1">
      <c r="C10" s="12" t="s">
        <v>38</v>
      </c>
    </row>
    <row r="11" spans="1:16" s="3" customFormat="1">
      <c r="C11" s="47" t="s">
        <v>39</v>
      </c>
      <c r="D11" s="47"/>
      <c r="E11" s="47"/>
      <c r="F11" s="47"/>
      <c r="G11" s="47"/>
      <c r="H11" s="47"/>
      <c r="I11" s="47"/>
      <c r="J11" s="47"/>
      <c r="K11" s="4" t="s">
        <v>0</v>
      </c>
      <c r="L11" s="4"/>
      <c r="M11" s="6" t="s">
        <v>12</v>
      </c>
      <c r="N11" s="50">
        <f>P36</f>
        <v>0</v>
      </c>
      <c r="O11" s="50"/>
      <c r="P11" s="4"/>
    </row>
    <row r="12" spans="1:16" s="3" customFormat="1">
      <c r="C12" s="12"/>
    </row>
    <row r="13" spans="1:16" s="3" customFormat="1">
      <c r="C13" s="12"/>
      <c r="F13" s="47" t="s">
        <v>64</v>
      </c>
      <c r="G13" s="47"/>
      <c r="H13" s="47"/>
      <c r="I13" s="47"/>
      <c r="J13" s="47"/>
      <c r="K13" s="47"/>
      <c r="L13" s="47"/>
      <c r="M13" s="47"/>
      <c r="N13" s="47"/>
      <c r="O13" s="47"/>
    </row>
    <row r="14" spans="1:16" s="2" customFormat="1">
      <c r="C14" s="11"/>
    </row>
    <row r="15" spans="1:16" s="2" customFormat="1" ht="12.75" customHeight="1">
      <c r="A15" s="51" t="s">
        <v>1</v>
      </c>
      <c r="B15" s="51" t="s">
        <v>2</v>
      </c>
      <c r="C15" s="52" t="s">
        <v>17</v>
      </c>
      <c r="D15" s="51" t="s">
        <v>3</v>
      </c>
      <c r="E15" s="51" t="s">
        <v>4</v>
      </c>
      <c r="F15" s="53" t="s">
        <v>5</v>
      </c>
      <c r="G15" s="53"/>
      <c r="H15" s="53"/>
      <c r="I15" s="53"/>
      <c r="J15" s="53"/>
      <c r="K15" s="53"/>
      <c r="L15" s="53" t="s">
        <v>6</v>
      </c>
      <c r="M15" s="53"/>
      <c r="N15" s="53"/>
      <c r="O15" s="53"/>
      <c r="P15" s="53"/>
    </row>
    <row r="16" spans="1:16" s="2" customFormat="1" ht="84.75" customHeight="1">
      <c r="A16" s="51"/>
      <c r="B16" s="51"/>
      <c r="C16" s="52"/>
      <c r="D16" s="51"/>
      <c r="E16" s="51"/>
      <c r="F16" s="19" t="s">
        <v>7</v>
      </c>
      <c r="G16" s="20" t="s">
        <v>40</v>
      </c>
      <c r="H16" s="19" t="s">
        <v>18</v>
      </c>
      <c r="I16" s="19" t="s">
        <v>19</v>
      </c>
      <c r="J16" s="19" t="s">
        <v>20</v>
      </c>
      <c r="K16" s="19" t="s">
        <v>10</v>
      </c>
      <c r="L16" s="19" t="s">
        <v>8</v>
      </c>
      <c r="M16" s="19" t="s">
        <v>18</v>
      </c>
      <c r="N16" s="19" t="s">
        <v>19</v>
      </c>
      <c r="O16" s="19" t="s">
        <v>20</v>
      </c>
      <c r="P16" s="19" t="s">
        <v>21</v>
      </c>
    </row>
    <row r="17" spans="1:17" s="2" customFormat="1">
      <c r="A17" s="33">
        <v>1</v>
      </c>
      <c r="B17" s="33">
        <v>2</v>
      </c>
      <c r="C17" s="33">
        <v>3</v>
      </c>
      <c r="D17" s="33">
        <v>4</v>
      </c>
      <c r="E17" s="33">
        <v>5</v>
      </c>
      <c r="F17" s="33">
        <v>6</v>
      </c>
      <c r="G17" s="33">
        <v>7</v>
      </c>
      <c r="H17" s="33">
        <v>8</v>
      </c>
      <c r="I17" s="33">
        <v>9</v>
      </c>
      <c r="J17" s="33">
        <v>10</v>
      </c>
      <c r="K17" s="33">
        <v>11</v>
      </c>
      <c r="L17" s="33">
        <v>12</v>
      </c>
      <c r="M17" s="33">
        <v>13</v>
      </c>
      <c r="N17" s="33">
        <v>14</v>
      </c>
      <c r="O17" s="33">
        <v>15</v>
      </c>
      <c r="P17" s="33">
        <v>16</v>
      </c>
    </row>
    <row r="18" spans="1:17" s="2" customFormat="1">
      <c r="A18" s="34" t="s">
        <v>11</v>
      </c>
      <c r="B18" s="24"/>
      <c r="C18" s="27" t="s">
        <v>29</v>
      </c>
      <c r="D18" s="26"/>
      <c r="E18" s="29"/>
      <c r="F18" s="21"/>
      <c r="G18" s="21"/>
      <c r="H18" s="21">
        <f>ROUND(F18*G18,2)</f>
        <v>0</v>
      </c>
      <c r="I18" s="21"/>
      <c r="J18" s="21"/>
      <c r="K18" s="16">
        <f t="shared" ref="K18" si="0">ROUND(J18+I18+H18,2)</f>
        <v>0</v>
      </c>
      <c r="L18" s="16">
        <f t="shared" ref="L18" si="1">ROUND(F18*E18,2)</f>
        <v>0</v>
      </c>
      <c r="M18" s="16">
        <f t="shared" ref="M18" si="2">ROUND(H18*E18,2)</f>
        <v>0</v>
      </c>
      <c r="N18" s="16">
        <f t="shared" ref="N18" si="3">ROUND(I18*E18,2)</f>
        <v>0</v>
      </c>
      <c r="O18" s="16">
        <f t="shared" ref="O18" si="4">ROUND(J18*E18,2)</f>
        <v>0</v>
      </c>
      <c r="P18" s="16">
        <f t="shared" ref="P18" si="5">ROUND(O18+N18+M18,2)</f>
        <v>0</v>
      </c>
    </row>
    <row r="19" spans="1:17" s="2" customFormat="1">
      <c r="A19" s="24" t="s">
        <v>51</v>
      </c>
      <c r="B19" s="24" t="s">
        <v>30</v>
      </c>
      <c r="C19" s="25" t="s">
        <v>23</v>
      </c>
      <c r="D19" s="28" t="s">
        <v>16</v>
      </c>
      <c r="E19" s="29">
        <v>1</v>
      </c>
      <c r="F19" s="21"/>
      <c r="G19" s="16"/>
      <c r="H19" s="21"/>
      <c r="I19" s="21"/>
      <c r="J19" s="21"/>
      <c r="K19" s="16"/>
      <c r="L19" s="16"/>
      <c r="M19" s="16"/>
      <c r="N19" s="16"/>
      <c r="O19" s="16"/>
      <c r="P19" s="16"/>
    </row>
    <row r="20" spans="1:17" s="2" customFormat="1">
      <c r="A20" s="34" t="s">
        <v>52</v>
      </c>
      <c r="B20" s="24"/>
      <c r="C20" s="27" t="s">
        <v>24</v>
      </c>
      <c r="D20" s="28"/>
      <c r="E20" s="29"/>
      <c r="F20" s="21"/>
      <c r="G20" s="16"/>
      <c r="H20" s="21"/>
      <c r="I20" s="21"/>
      <c r="J20" s="21"/>
      <c r="K20" s="16"/>
      <c r="L20" s="16"/>
      <c r="M20" s="16"/>
      <c r="N20" s="16"/>
      <c r="O20" s="16"/>
      <c r="P20" s="16"/>
    </row>
    <row r="21" spans="1:17" s="2" customFormat="1" ht="25.5">
      <c r="A21" s="24" t="s">
        <v>53</v>
      </c>
      <c r="B21" s="24" t="s">
        <v>30</v>
      </c>
      <c r="C21" s="25" t="s">
        <v>31</v>
      </c>
      <c r="D21" s="26" t="s">
        <v>15</v>
      </c>
      <c r="E21" s="29">
        <v>6</v>
      </c>
      <c r="F21" s="21"/>
      <c r="G21" s="16"/>
      <c r="H21" s="21"/>
      <c r="I21" s="21"/>
      <c r="J21" s="21"/>
      <c r="K21" s="16"/>
      <c r="L21" s="16"/>
      <c r="M21" s="16"/>
      <c r="N21" s="16"/>
      <c r="O21" s="16"/>
      <c r="P21" s="16"/>
    </row>
    <row r="22" spans="1:17" s="2" customFormat="1" ht="25.5">
      <c r="A22" s="24" t="s">
        <v>54</v>
      </c>
      <c r="B22" s="24" t="s">
        <v>30</v>
      </c>
      <c r="C22" s="25" t="s">
        <v>32</v>
      </c>
      <c r="D22" s="18" t="s">
        <v>15</v>
      </c>
      <c r="E22" s="29">
        <v>8</v>
      </c>
      <c r="F22" s="21"/>
      <c r="G22" s="16"/>
      <c r="H22" s="21"/>
      <c r="I22" s="21"/>
      <c r="J22" s="21"/>
      <c r="K22" s="16"/>
      <c r="L22" s="16"/>
      <c r="M22" s="16"/>
      <c r="N22" s="16"/>
      <c r="O22" s="16"/>
      <c r="P22" s="16"/>
    </row>
    <row r="23" spans="1:17" s="2" customFormat="1">
      <c r="A23" s="34" t="s">
        <v>55</v>
      </c>
      <c r="B23" s="24"/>
      <c r="C23" s="27" t="s">
        <v>26</v>
      </c>
      <c r="D23" s="28"/>
      <c r="E23" s="29"/>
      <c r="F23" s="21"/>
      <c r="G23" s="16"/>
      <c r="H23" s="21"/>
      <c r="I23" s="21"/>
      <c r="J23" s="21"/>
      <c r="K23" s="16"/>
      <c r="L23" s="16"/>
      <c r="M23" s="16"/>
      <c r="N23" s="16"/>
      <c r="O23" s="16"/>
      <c r="P23" s="16"/>
    </row>
    <row r="24" spans="1:17" s="2" customFormat="1" ht="56.25" customHeight="1">
      <c r="A24" s="24" t="s">
        <v>56</v>
      </c>
      <c r="B24" s="24" t="s">
        <v>30</v>
      </c>
      <c r="C24" s="25" t="s">
        <v>41</v>
      </c>
      <c r="D24" s="21" t="s">
        <v>25</v>
      </c>
      <c r="E24" s="29">
        <v>28</v>
      </c>
      <c r="F24" s="21"/>
      <c r="G24" s="16"/>
      <c r="H24" s="21"/>
      <c r="I24" s="21"/>
      <c r="J24" s="21"/>
      <c r="K24" s="16"/>
      <c r="L24" s="16"/>
      <c r="M24" s="16"/>
      <c r="N24" s="16"/>
      <c r="O24" s="16"/>
      <c r="P24" s="16"/>
    </row>
    <row r="25" spans="1:17" s="2" customFormat="1" ht="27.75" customHeight="1">
      <c r="A25" s="24" t="s">
        <v>57</v>
      </c>
      <c r="B25" s="24" t="s">
        <v>42</v>
      </c>
      <c r="C25" s="25" t="s">
        <v>44</v>
      </c>
      <c r="D25" s="21" t="s">
        <v>27</v>
      </c>
      <c r="E25" s="29">
        <v>12</v>
      </c>
      <c r="F25" s="21"/>
      <c r="G25" s="16"/>
      <c r="H25" s="21"/>
      <c r="I25" s="21"/>
      <c r="J25" s="21"/>
      <c r="K25" s="16"/>
      <c r="L25" s="16"/>
      <c r="M25" s="16"/>
      <c r="N25" s="16"/>
      <c r="O25" s="16"/>
      <c r="P25" s="16"/>
    </row>
    <row r="26" spans="1:17" s="2" customFormat="1" ht="38.25">
      <c r="A26" s="24" t="s">
        <v>58</v>
      </c>
      <c r="B26" s="24" t="s">
        <v>42</v>
      </c>
      <c r="C26" s="25" t="s">
        <v>43</v>
      </c>
      <c r="D26" s="18" t="s">
        <v>15</v>
      </c>
      <c r="E26" s="29">
        <v>0.18</v>
      </c>
      <c r="F26" s="21"/>
      <c r="G26" s="16"/>
      <c r="H26" s="21"/>
      <c r="I26" s="21"/>
      <c r="J26" s="21"/>
      <c r="K26" s="16"/>
      <c r="L26" s="16"/>
      <c r="M26" s="16"/>
      <c r="N26" s="16"/>
      <c r="O26" s="16"/>
      <c r="P26" s="16"/>
    </row>
    <row r="27" spans="1:17" s="2" customFormat="1" ht="37.5" customHeight="1">
      <c r="A27" s="24" t="s">
        <v>59</v>
      </c>
      <c r="B27" s="24" t="s">
        <v>30</v>
      </c>
      <c r="C27" s="25" t="s">
        <v>33</v>
      </c>
      <c r="D27" s="21" t="s">
        <v>16</v>
      </c>
      <c r="E27" s="29">
        <v>1</v>
      </c>
      <c r="F27" s="21"/>
      <c r="G27" s="16"/>
      <c r="H27" s="21"/>
      <c r="I27" s="21"/>
      <c r="J27" s="21"/>
      <c r="K27" s="16"/>
      <c r="L27" s="16"/>
      <c r="M27" s="16"/>
      <c r="N27" s="16"/>
      <c r="O27" s="16"/>
      <c r="P27" s="16"/>
    </row>
    <row r="28" spans="1:17" s="2" customFormat="1" ht="26.25" customHeight="1">
      <c r="A28" s="24" t="s">
        <v>60</v>
      </c>
      <c r="B28" s="24" t="s">
        <v>45</v>
      </c>
      <c r="C28" s="25" t="s">
        <v>48</v>
      </c>
      <c r="D28" s="21" t="s">
        <v>16</v>
      </c>
      <c r="E28" s="29">
        <v>1</v>
      </c>
      <c r="F28" s="21"/>
      <c r="G28" s="16"/>
      <c r="H28" s="21"/>
      <c r="I28" s="21"/>
      <c r="J28" s="21"/>
      <c r="K28" s="16"/>
      <c r="L28" s="16"/>
      <c r="M28" s="16"/>
      <c r="N28" s="16"/>
      <c r="O28" s="16"/>
      <c r="P28" s="16"/>
    </row>
    <row r="29" spans="1:17" s="2" customFormat="1" ht="103.5" customHeight="1">
      <c r="A29" s="24" t="s">
        <v>61</v>
      </c>
      <c r="B29" s="24" t="s">
        <v>45</v>
      </c>
      <c r="C29" s="35" t="s">
        <v>47</v>
      </c>
      <c r="D29" s="21" t="s">
        <v>16</v>
      </c>
      <c r="E29" s="29">
        <v>1</v>
      </c>
      <c r="F29" s="21"/>
      <c r="G29" s="16"/>
      <c r="H29" s="21"/>
      <c r="I29" s="15"/>
      <c r="J29" s="21"/>
      <c r="K29" s="16"/>
      <c r="L29" s="16"/>
      <c r="M29" s="16"/>
      <c r="N29" s="16"/>
      <c r="O29" s="16"/>
      <c r="P29" s="16"/>
    </row>
    <row r="30" spans="1:17" s="2" customFormat="1" ht="25.5">
      <c r="A30" s="24" t="s">
        <v>62</v>
      </c>
      <c r="B30" s="24" t="s">
        <v>30</v>
      </c>
      <c r="C30" s="25" t="s">
        <v>34</v>
      </c>
      <c r="D30" s="30" t="s">
        <v>27</v>
      </c>
      <c r="E30" s="29">
        <v>1</v>
      </c>
      <c r="F30" s="21"/>
      <c r="G30" s="16"/>
      <c r="H30" s="21"/>
      <c r="I30" s="21"/>
      <c r="J30" s="21"/>
      <c r="K30" s="16"/>
      <c r="L30" s="16"/>
      <c r="M30" s="16"/>
      <c r="N30" s="16"/>
      <c r="O30" s="16"/>
      <c r="P30" s="16"/>
    </row>
    <row r="31" spans="1:17">
      <c r="A31" s="37"/>
      <c r="B31" s="38"/>
      <c r="C31" s="55" t="s">
        <v>28</v>
      </c>
      <c r="D31" s="55"/>
      <c r="E31" s="55"/>
      <c r="F31" s="55"/>
      <c r="G31" s="55"/>
      <c r="H31" s="55"/>
      <c r="I31" s="55"/>
      <c r="J31" s="55"/>
      <c r="K31" s="55"/>
      <c r="L31" s="39">
        <f>SUM(L19:L30)</f>
        <v>0</v>
      </c>
      <c r="M31" s="40">
        <f>SUM(M19:M30)</f>
        <v>0</v>
      </c>
      <c r="N31" s="40">
        <f>SUM(N19:N30)</f>
        <v>0</v>
      </c>
      <c r="O31" s="40">
        <f>SUM(O19:O30)</f>
        <v>0</v>
      </c>
      <c r="P31" s="40">
        <f t="shared" ref="P20:P31" si="6">ROUND(O31+N31+M31,2)</f>
        <v>0</v>
      </c>
      <c r="Q31" s="41"/>
    </row>
    <row r="32" spans="1:17" ht="15" customHeight="1">
      <c r="A32" s="57" t="s">
        <v>65</v>
      </c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42"/>
      <c r="M32" s="17"/>
      <c r="N32" s="17"/>
      <c r="O32" s="17"/>
      <c r="P32" s="43">
        <f>ROUND(P31*14%,2)</f>
        <v>0</v>
      </c>
    </row>
    <row r="33" spans="1:16">
      <c r="A33" s="57" t="s">
        <v>66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42"/>
      <c r="M33" s="17"/>
      <c r="N33" s="17"/>
      <c r="O33" s="17"/>
      <c r="P33" s="43">
        <f>ROUND(P31*5%,2)</f>
        <v>0</v>
      </c>
    </row>
    <row r="34" spans="1:16">
      <c r="A34" s="57" t="s">
        <v>50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42"/>
      <c r="M34" s="17"/>
      <c r="N34" s="17"/>
      <c r="O34" s="17"/>
      <c r="P34" s="40">
        <f>SUM(P31:P33)</f>
        <v>0</v>
      </c>
    </row>
    <row r="35" spans="1:16">
      <c r="A35" s="57" t="s">
        <v>13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42"/>
      <c r="M35" s="17"/>
      <c r="N35" s="17"/>
      <c r="O35" s="17"/>
      <c r="P35" s="43">
        <f>ROUND(P34*21%,2)</f>
        <v>0</v>
      </c>
    </row>
    <row r="36" spans="1:16">
      <c r="A36" s="57" t="s">
        <v>14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42"/>
      <c r="M36" s="17"/>
      <c r="N36" s="17"/>
      <c r="O36" s="17"/>
      <c r="P36" s="40">
        <f>P34+P35</f>
        <v>0</v>
      </c>
    </row>
    <row r="37" spans="1:16" s="2" customFormat="1" ht="15" customHeight="1">
      <c r="C37" s="11"/>
      <c r="E37" s="23"/>
      <c r="F37" s="23"/>
      <c r="G37" s="23"/>
      <c r="H37" s="23"/>
      <c r="I37" s="23"/>
      <c r="J37" s="23"/>
      <c r="K37" s="23"/>
      <c r="L37" s="23"/>
      <c r="M37" s="5"/>
      <c r="N37" s="7"/>
      <c r="O37" s="7"/>
      <c r="P37" s="7"/>
    </row>
    <row r="38" spans="1:16" s="2" customFormat="1" ht="15" customHeight="1">
      <c r="C38" s="11"/>
      <c r="H38" s="8"/>
      <c r="I38" s="8"/>
      <c r="J38" s="8"/>
      <c r="K38" s="8"/>
      <c r="L38" s="8"/>
      <c r="M38" s="8"/>
      <c r="N38" s="8"/>
      <c r="O38" s="8"/>
      <c r="P38" s="8"/>
    </row>
    <row r="39" spans="1:16" s="2" customFormat="1">
      <c r="C39" s="56" t="s">
        <v>68</v>
      </c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</row>
    <row r="40" spans="1:16" s="2" customFormat="1">
      <c r="C40" s="48" t="s">
        <v>9</v>
      </c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</row>
    <row r="41" spans="1:16" s="2" customFormat="1">
      <c r="C41" s="56" t="s">
        <v>46</v>
      </c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</row>
    <row r="42" spans="1:16" s="2" customFormat="1"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</row>
    <row r="43" spans="1:16" s="2" customFormat="1">
      <c r="C43" s="13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</row>
    <row r="44" spans="1:16" s="2" customFormat="1">
      <c r="C44" s="56" t="s">
        <v>67</v>
      </c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</row>
    <row r="45" spans="1:16" s="2" customFormat="1">
      <c r="C45" s="48" t="s">
        <v>9</v>
      </c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</row>
    <row r="46" spans="1:16" s="2" customFormat="1">
      <c r="C46" s="13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</row>
    <row r="47" spans="1:16" s="2" customFormat="1" ht="12.75" customHeight="1">
      <c r="C47" s="54" t="s">
        <v>69</v>
      </c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8"/>
      <c r="P47" s="8"/>
    </row>
    <row r="48" spans="1:16">
      <c r="E48" s="31"/>
      <c r="P48" s="22"/>
    </row>
    <row r="50" spans="16:16">
      <c r="P50" s="22"/>
    </row>
  </sheetData>
  <mergeCells count="28">
    <mergeCell ref="C45:P45"/>
    <mergeCell ref="C47:N47"/>
    <mergeCell ref="C31:K31"/>
    <mergeCell ref="C39:P39"/>
    <mergeCell ref="C41:P41"/>
    <mergeCell ref="C40:P40"/>
    <mergeCell ref="C44:P44"/>
    <mergeCell ref="A32:K32"/>
    <mergeCell ref="A33:K33"/>
    <mergeCell ref="A34:K34"/>
    <mergeCell ref="A35:K35"/>
    <mergeCell ref="A36:K36"/>
    <mergeCell ref="C11:J11"/>
    <mergeCell ref="N11:O11"/>
    <mergeCell ref="F13:O13"/>
    <mergeCell ref="A15:A16"/>
    <mergeCell ref="B15:B16"/>
    <mergeCell ref="C15:C16"/>
    <mergeCell ref="D15:D16"/>
    <mergeCell ref="E15:E16"/>
    <mergeCell ref="F15:K15"/>
    <mergeCell ref="L15:P15"/>
    <mergeCell ref="C9:H9"/>
    <mergeCell ref="A2:L2"/>
    <mergeCell ref="A4:L4"/>
    <mergeCell ref="A5:L5"/>
    <mergeCell ref="C7:N7"/>
    <mergeCell ref="C8:N8"/>
  </mergeCells>
  <phoneticPr fontId="14" type="noConversion"/>
  <conditionalFormatting sqref="C19 C21:C22 C24:C25 C27:C30">
    <cfRule type="cellIs" dxfId="0" priority="14" stopIfTrue="1" operator="equal">
      <formula>0</formula>
    </cfRule>
  </conditionalFormatting>
  <pageMargins left="0.31496062992125984" right="0.15748031496062992" top="0.59055118110236227" bottom="0.43307086614173229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2</vt:i4>
      </vt:variant>
    </vt:vector>
  </HeadingPairs>
  <TitlesOfParts>
    <vt:vector size="3" baseType="lpstr">
      <vt:lpstr>LT-1 labiekārtojums</vt:lpstr>
      <vt:lpstr>'LT-1 labiekārtojums'!Drukas_apgabals</vt:lpstr>
      <vt:lpstr>'LT-1 labiekārtojums'!Drukāt_virsrakstus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4Stils</dc:creator>
  <cp:lastModifiedBy>Inita</cp:lastModifiedBy>
  <cp:lastPrinted>2021-08-12T11:55:57Z</cp:lastPrinted>
  <dcterms:created xsi:type="dcterms:W3CDTF">2011-08-11T11:00:57Z</dcterms:created>
  <dcterms:modified xsi:type="dcterms:W3CDTF">2021-09-09T12:13:40Z</dcterms:modified>
</cp:coreProperties>
</file>